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60" windowWidth="15180" windowHeight="8625" tabRatio="935"/>
  </bookViews>
  <sheets>
    <sheet name="Guidance" sheetId="256" r:id="rId1"/>
    <sheet name="Data Summary" sheetId="100" r:id="rId2"/>
    <sheet name="Data Analysis" sheetId="7" r:id="rId3"/>
    <sheet name="Example Project" sheetId="255" r:id="rId4"/>
    <sheet name="Project1" sheetId="99" r:id="rId5"/>
    <sheet name="Project2" sheetId="186" r:id="rId6"/>
    <sheet name="Project3" sheetId="187" r:id="rId7"/>
    <sheet name="Project4" sheetId="188" r:id="rId8"/>
    <sheet name="Project5" sheetId="189" r:id="rId9"/>
    <sheet name="Project6" sheetId="190" r:id="rId10"/>
  </sheets>
  <externalReferences>
    <externalReference r:id="rId11"/>
    <externalReference r:id="rId12"/>
    <externalReference r:id="rId13"/>
  </externalReferences>
  <definedNames>
    <definedName name="_xlnm._FilterDatabase" localSheetId="1" hidden="1">'Data Summary'!$B$4:$AT$10</definedName>
    <definedName name="ActiveCumbria" localSheetId="3">'Example Project'!$AB$7:$AB$13</definedName>
    <definedName name="ActiveCumbria" localSheetId="0">#REF!</definedName>
    <definedName name="ActiveCumbria" localSheetId="4">Project1!$AB$7:$AB$13</definedName>
    <definedName name="ActiveCumbria" localSheetId="5">Project2!$AB$7:$AB$13</definedName>
    <definedName name="ActiveCumbria" localSheetId="6">Project3!$AB$7:$AB$13</definedName>
    <definedName name="ActiveCumbria" localSheetId="7">Project4!$AB$7:$AB$13</definedName>
    <definedName name="ActiveCumbria" localSheetId="8">Project5!$AB$7:$AB$13</definedName>
    <definedName name="ActiveCumbria" localSheetId="9">Project6!$AB$7:$AB$13</definedName>
    <definedName name="ActiveCumbria">#REF!</definedName>
    <definedName name="ActiveDevon" localSheetId="3">'Example Project'!$AD$3:$AD$13</definedName>
    <definedName name="ActiveDevon" localSheetId="0">#REF!</definedName>
    <definedName name="ActiveDevon" localSheetId="4">Project1!$AD$3:$AD$13</definedName>
    <definedName name="ActiveDevon" localSheetId="5">Project2!$AD$3:$AD$13</definedName>
    <definedName name="ActiveDevon" localSheetId="6">Project3!$AD$3:$AD$13</definedName>
    <definedName name="ActiveDevon" localSheetId="7">Project4!$AD$3:$AD$13</definedName>
    <definedName name="ActiveDevon" localSheetId="8">Project5!$AD$3:$AD$13</definedName>
    <definedName name="ActiveDevon" localSheetId="9">Project6!$AD$3:$AD$13</definedName>
    <definedName name="ActiveDevon">#REF!</definedName>
    <definedName name="ActiveDorset" localSheetId="3">'Example Project'!$AD$14:$AD$22</definedName>
    <definedName name="ActiveDorset" localSheetId="0">#REF!</definedName>
    <definedName name="ActiveDorset" localSheetId="4">Project1!$AD$14:$AD$22</definedName>
    <definedName name="ActiveDorset" localSheetId="5">Project2!$AD$14:$AD$22</definedName>
    <definedName name="ActiveDorset" localSheetId="6">Project3!$AD$14:$AD$22</definedName>
    <definedName name="ActiveDorset" localSheetId="7">Project4!$AD$14:$AD$22</definedName>
    <definedName name="ActiveDorset" localSheetId="8">Project5!$AD$14:$AD$22</definedName>
    <definedName name="ActiveDorset" localSheetId="9">Project6!$AD$14:$AD$22</definedName>
    <definedName name="ActiveDorset">#REF!</definedName>
    <definedName name="ActiveGloucestershire" localSheetId="3">'Example Project'!$AD$24:$AD$30</definedName>
    <definedName name="ActiveGloucestershire" localSheetId="0">#REF!</definedName>
    <definedName name="ActiveGloucestershire" localSheetId="4">Project1!$AD$24:$AD$30</definedName>
    <definedName name="ActiveGloucestershire" localSheetId="5">Project2!$AD$24:$AD$30</definedName>
    <definedName name="ActiveGloucestershire" localSheetId="6">Project3!$AD$24:$AD$30</definedName>
    <definedName name="ActiveGloucestershire" localSheetId="7">Project4!$AD$24:$AD$30</definedName>
    <definedName name="ActiveGloucestershire" localSheetId="8">Project5!$AD$24:$AD$30</definedName>
    <definedName name="ActiveGloucestershire" localSheetId="9">Project6!$AD$24:$AD$30</definedName>
    <definedName name="ActiveGloucestershire">#REF!</definedName>
    <definedName name="ActiveNorfolk" localSheetId="3">'Example Project'!$X$3:$X$10</definedName>
    <definedName name="ActiveNorfolk" localSheetId="0">#REF!</definedName>
    <definedName name="ActiveNorfolk" localSheetId="4">Project1!$X$3:$X$10</definedName>
    <definedName name="ActiveNorfolk" localSheetId="5">Project2!$X$3:$X$10</definedName>
    <definedName name="ActiveNorfolk" localSheetId="6">Project3!$X$3:$X$10</definedName>
    <definedName name="ActiveNorfolk" localSheetId="7">Project4!$X$3:$X$10</definedName>
    <definedName name="ActiveNorfolk" localSheetId="8">Project5!$X$3:$X$10</definedName>
    <definedName name="ActiveNorfolk" localSheetId="9">Project6!$X$3:$X$10</definedName>
    <definedName name="ActiveNorfolk">#REF!</definedName>
    <definedName name="ActiveSurrey" localSheetId="3">'Example Project'!$AC$3:$AC$14</definedName>
    <definedName name="ActiveSurrey" localSheetId="0">#REF!</definedName>
    <definedName name="ActiveSurrey" localSheetId="4">Project1!$AC$3:$AC$14</definedName>
    <definedName name="ActiveSurrey" localSheetId="5">Project2!$AC$3:$AC$14</definedName>
    <definedName name="ActiveSurrey" localSheetId="6">Project3!$AC$3:$AC$14</definedName>
    <definedName name="ActiveSurrey" localSheetId="7">Project4!$AC$3:$AC$14</definedName>
    <definedName name="ActiveSurrey" localSheetId="8">Project5!$AC$3:$AC$14</definedName>
    <definedName name="ActiveSurrey" localSheetId="9">Project6!$AC$3:$AC$14</definedName>
    <definedName name="ActiveSurrey">#REF!</definedName>
    <definedName name="ActiveSussex" localSheetId="3">'Example Project'!$AC$63:$AC$78</definedName>
    <definedName name="ActiveSussex" localSheetId="0">#REF!</definedName>
    <definedName name="ActiveSussex" localSheetId="4">Project1!$AC$63:$AC$78</definedName>
    <definedName name="ActiveSussex" localSheetId="5">Project2!$AC$63:$AC$78</definedName>
    <definedName name="ActiveSussex" localSheetId="6">Project3!$AC$63:$AC$78</definedName>
    <definedName name="ActiveSussex" localSheetId="7">Project4!$AC$63:$AC$78</definedName>
    <definedName name="ActiveSussex" localSheetId="8">Project5!$AC$63:$AC$78</definedName>
    <definedName name="ActiveSussex" localSheetId="9">Project6!$AC$63:$AC$78</definedName>
    <definedName name="ActiveSussex">#REF!</definedName>
    <definedName name="BerkshireSport" localSheetId="3">'Example Project'!$AC$15:$AC$21</definedName>
    <definedName name="BerkshireSport" localSheetId="0">#REF!</definedName>
    <definedName name="BerkshireSport" localSheetId="4">Project1!$AC$15:$AC$21</definedName>
    <definedName name="BerkshireSport" localSheetId="5">Project2!$AC$15:$AC$21</definedName>
    <definedName name="BerkshireSport" localSheetId="6">Project3!$AC$15:$AC$21</definedName>
    <definedName name="BerkshireSport" localSheetId="7">Project4!$AC$15:$AC$21</definedName>
    <definedName name="BerkshireSport" localSheetId="8">Project5!$AC$15:$AC$21</definedName>
    <definedName name="BerkshireSport" localSheetId="9">Project6!$AC$15:$AC$21</definedName>
    <definedName name="BerkshireSport">#REF!</definedName>
    <definedName name="BirminghamSportandPhysicalActivityPartnership" localSheetId="3">'Example Project'!$AE$3</definedName>
    <definedName name="BirminghamSportandPhysicalActivityPartnership" localSheetId="0">#REF!</definedName>
    <definedName name="BirminghamSportandPhysicalActivityPartnership" localSheetId="4">Project1!$AE$3</definedName>
    <definedName name="BirminghamSportandPhysicalActivityPartnership" localSheetId="5">Project2!$AE$3</definedName>
    <definedName name="BirminghamSportandPhysicalActivityPartnership" localSheetId="6">Project3!$AE$3</definedName>
    <definedName name="BirminghamSportandPhysicalActivityPartnership" localSheetId="7">Project4!$AE$3</definedName>
    <definedName name="BirminghamSportandPhysicalActivityPartnership" localSheetId="8">Project5!$AE$3</definedName>
    <definedName name="BirminghamSportandPhysicalActivityPartnership" localSheetId="9">Project6!$AE$3</definedName>
    <definedName name="BirminghamSportandPhysicalActivityPartnership">#REF!</definedName>
    <definedName name="BlackCountryBeActivePartnership" localSheetId="3">'Example Project'!$AE$4:$AE$8</definedName>
    <definedName name="BlackCountryBeActivePartnership" localSheetId="0">#REF!</definedName>
    <definedName name="BlackCountryBeActivePartnership" localSheetId="4">Project1!$AE$4:$AE$8</definedName>
    <definedName name="BlackCountryBeActivePartnership" localSheetId="5">Project2!$AE$4:$AE$8</definedName>
    <definedName name="BlackCountryBeActivePartnership" localSheetId="6">Project3!$AE$4:$AE$8</definedName>
    <definedName name="BlackCountryBeActivePartnership" localSheetId="7">Project4!$AE$4:$AE$8</definedName>
    <definedName name="BlackCountryBeActivePartnership" localSheetId="8">Project5!$AE$4:$AE$8</definedName>
    <definedName name="BlackCountryBeActivePartnership" localSheetId="9">Project6!$AE$4:$AE$8</definedName>
    <definedName name="BlackCountryBeActivePartnership">#REF!</definedName>
    <definedName name="BucksandMiltonKeynesSportsPartnership" localSheetId="3">'Example Project'!$AC$22:$AC$27</definedName>
    <definedName name="BucksandMiltonKeynesSportsPartnership" localSheetId="0">#REF!</definedName>
    <definedName name="BucksandMiltonKeynesSportsPartnership" localSheetId="4">Project1!$AC$22:$AC$27</definedName>
    <definedName name="BucksandMiltonKeynesSportsPartnership" localSheetId="5">Project2!$AC$22:$AC$27</definedName>
    <definedName name="BucksandMiltonKeynesSportsPartnership" localSheetId="6">Project3!$AC$22:$AC$27</definedName>
    <definedName name="BucksandMiltonKeynesSportsPartnership" localSheetId="7">Project4!$AC$22:$AC$27</definedName>
    <definedName name="BucksandMiltonKeynesSportsPartnership" localSheetId="8">Project5!$AC$22:$AC$27</definedName>
    <definedName name="BucksandMiltonKeynesSportsPartnership" localSheetId="9">Project6!$AC$22:$AC$27</definedName>
    <definedName name="BucksandMiltonKeynesSportsPartnership">#REF!</definedName>
    <definedName name="CheshireandWarringtonSportsPartnership" localSheetId="3">'Example Project'!$AB$3:$AB$6</definedName>
    <definedName name="CheshireandWarringtonSportsPartnership" localSheetId="0">#REF!</definedName>
    <definedName name="CheshireandWarringtonSportsPartnership" localSheetId="4">Project1!$AB$3:$AB$6</definedName>
    <definedName name="CheshireandWarringtonSportsPartnership" localSheetId="5">Project2!$AB$3:$AB$6</definedName>
    <definedName name="CheshireandWarringtonSportsPartnership" localSheetId="6">Project3!$AB$3:$AB$6</definedName>
    <definedName name="CheshireandWarringtonSportsPartnership" localSheetId="7">Project4!$AB$3:$AB$6</definedName>
    <definedName name="CheshireandWarringtonSportsPartnership" localSheetId="8">Project5!$AB$3:$AB$6</definedName>
    <definedName name="CheshireandWarringtonSportsPartnership" localSheetId="9">Project6!$AB$3:$AB$6</definedName>
    <definedName name="CheshireandWarringtonSportsPartnership">#REF!</definedName>
    <definedName name="CornwallSportsPartnership" localSheetId="3">'Example Project'!$AD$23</definedName>
    <definedName name="CornwallSportsPartnership" localSheetId="0">#REF!</definedName>
    <definedName name="CornwallSportsPartnership" localSheetId="4">Project1!$AD$23</definedName>
    <definedName name="CornwallSportsPartnership" localSheetId="5">Project2!$AD$23</definedName>
    <definedName name="CornwallSportsPartnership" localSheetId="6">Project3!$AD$23</definedName>
    <definedName name="CornwallSportsPartnership" localSheetId="7">Project4!$AD$23</definedName>
    <definedName name="CornwallSportsPartnership" localSheetId="8">Project5!$AD$23</definedName>
    <definedName name="CornwallSportsPartnership" localSheetId="9">Project6!$AD$23</definedName>
    <definedName name="CornwallSportsPartnership">#REF!</definedName>
    <definedName name="CountyDurhamSport" localSheetId="3">'Example Project'!$AA$3</definedName>
    <definedName name="CountyDurhamSport" localSheetId="0">#REF!</definedName>
    <definedName name="CountyDurhamSport" localSheetId="4">Project1!$AA$3</definedName>
    <definedName name="CountyDurhamSport" localSheetId="5">Project2!$AA$3</definedName>
    <definedName name="CountyDurhamSport" localSheetId="6">Project3!$AA$3</definedName>
    <definedName name="CountyDurhamSport" localSheetId="7">Project4!$AA$3</definedName>
    <definedName name="CountyDurhamSport" localSheetId="8">Project5!$AA$3</definedName>
    <definedName name="CountyDurhamSport" localSheetId="9">Project6!$AA$3</definedName>
    <definedName name="CountyDurhamSport">#REF!</definedName>
    <definedName name="CoventrySolihullandWarwickshireSport" localSheetId="3">'Example Project'!$AE$9:$AE$16</definedName>
    <definedName name="CoventrySolihullandWarwickshireSport" localSheetId="0">#REF!</definedName>
    <definedName name="CoventrySolihullandWarwickshireSport" localSheetId="4">Project1!$AE$9:$AE$16</definedName>
    <definedName name="CoventrySolihullandWarwickshireSport" localSheetId="5">Project2!$AE$9:$AE$16</definedName>
    <definedName name="CoventrySolihullandWarwickshireSport" localSheetId="6">Project3!$AE$9:$AE$16</definedName>
    <definedName name="CoventrySolihullandWarwickshireSport" localSheetId="7">Project4!$AE$9:$AE$16</definedName>
    <definedName name="CoventrySolihullandWarwickshireSport" localSheetId="8">Project5!$AE$9:$AE$16</definedName>
    <definedName name="CoventrySolihullandWarwickshireSport" localSheetId="9">Project6!$AE$9:$AE$16</definedName>
    <definedName name="CoventrySolihullandWarwickshireSport">#REF!</definedName>
    <definedName name="DelivererType" localSheetId="1">[1]Project1!$U$3:$U$17</definedName>
    <definedName name="DelivererType" localSheetId="3">'Example Project'!$U$3:$U$17</definedName>
    <definedName name="DelivererType" localSheetId="0">[2]Project1!$U$3:$U$17</definedName>
    <definedName name="DelivererType" localSheetId="4">Project1!$U$3:$U$17</definedName>
    <definedName name="DelivererType" localSheetId="5">Project2!$U$3:$U$17</definedName>
    <definedName name="DelivererType" localSheetId="6">Project3!$U$3:$U$17</definedName>
    <definedName name="DelivererType" localSheetId="7">Project4!$U$3:$U$17</definedName>
    <definedName name="DelivererType" localSheetId="8">Project5!$U$3:$U$17</definedName>
    <definedName name="DelivererType" localSheetId="9">Project6!$U$3:$U$17</definedName>
    <definedName name="DelivererType">#REF!</definedName>
    <definedName name="DeliveryQuarter" localSheetId="3">'Example Project'!$AG$3:$AG$6</definedName>
    <definedName name="DeliveryQuarter" localSheetId="0">#REF!</definedName>
    <definedName name="DeliveryQuarter" localSheetId="4">Project1!$AG$3:$AG$6</definedName>
    <definedName name="DeliveryQuarter" localSheetId="5">Project2!$AG$3:$AG$6</definedName>
    <definedName name="DeliveryQuarter" localSheetId="6">Project3!$AG$3:$AG$6</definedName>
    <definedName name="DeliveryQuarter" localSheetId="7">Project4!$AG$3:$AG$6</definedName>
    <definedName name="DeliveryQuarter" localSheetId="8">Project5!$AG$3:$AG$6</definedName>
    <definedName name="DeliveryQuarter" localSheetId="9">Project6!$AG$3:$AG$6</definedName>
    <definedName name="DeliveryQuarter">#REF!</definedName>
    <definedName name="DerbyshireSport" localSheetId="3">'Example Project'!$Y$3:$Y$12</definedName>
    <definedName name="DerbyshireSport" localSheetId="0">#REF!</definedName>
    <definedName name="DerbyshireSport" localSheetId="4">Project1!$Y$3:$Y$12</definedName>
    <definedName name="DerbyshireSport" localSheetId="5">Project2!$Y$3:$Y$12</definedName>
    <definedName name="DerbyshireSport" localSheetId="6">Project3!$Y$3:$Y$12</definedName>
    <definedName name="DerbyshireSport" localSheetId="7">Project4!$Y$3:$Y$12</definedName>
    <definedName name="DerbyshireSport" localSheetId="8">Project5!$Y$3:$Y$12</definedName>
    <definedName name="DerbyshireSport" localSheetId="9">Project6!$Y$3:$Y$12</definedName>
    <definedName name="DerbyshireSport">#REF!</definedName>
    <definedName name="East" localSheetId="3">'Example Project'!$W$3:$W$8</definedName>
    <definedName name="East" localSheetId="0">#REF!</definedName>
    <definedName name="East" localSheetId="4">Project1!$W$3:$W$8</definedName>
    <definedName name="East" localSheetId="5">Project2!$W$3:$W$8</definedName>
    <definedName name="East" localSheetId="6">Project3!$W$3:$W$8</definedName>
    <definedName name="East" localSheetId="7">Project4!$W$3:$W$8</definedName>
    <definedName name="East" localSheetId="8">Project5!$W$3:$W$8</definedName>
    <definedName name="East" localSheetId="9">Project6!$W$3:$W$8</definedName>
    <definedName name="East">#REF!</definedName>
    <definedName name="EastMidlands" localSheetId="3">'Example Project'!$W$9:$W$13</definedName>
    <definedName name="EastMidlands" localSheetId="0">#REF!</definedName>
    <definedName name="EastMidlands" localSheetId="4">Project1!$W$9:$W$13</definedName>
    <definedName name="EastMidlands" localSheetId="5">Project2!$W$9:$W$13</definedName>
    <definedName name="EastMidlands" localSheetId="6">Project3!$W$9:$W$13</definedName>
    <definedName name="EastMidlands" localSheetId="7">Project4!$W$9:$W$13</definedName>
    <definedName name="EastMidlands" localSheetId="8">Project5!$W$9:$W$13</definedName>
    <definedName name="EastMidlands" localSheetId="9">Project6!$W$9:$W$13</definedName>
    <definedName name="EastMidlands">#REF!</definedName>
    <definedName name="EnergizeShropshireTelfordandWrekin" localSheetId="3">'Example Project'!$AE$17:$AE$19</definedName>
    <definedName name="EnergizeShropshireTelfordandWrekin" localSheetId="0">#REF!</definedName>
    <definedName name="EnergizeShropshireTelfordandWrekin" localSheetId="4">Project1!$AE$17:$AE$19</definedName>
    <definedName name="EnergizeShropshireTelfordandWrekin" localSheetId="5">Project2!$AE$17:$AE$19</definedName>
    <definedName name="EnergizeShropshireTelfordandWrekin" localSheetId="6">Project3!$AE$17:$AE$19</definedName>
    <definedName name="EnergizeShropshireTelfordandWrekin" localSheetId="7">Project4!$AE$17:$AE$19</definedName>
    <definedName name="EnergizeShropshireTelfordandWrekin" localSheetId="8">Project5!$AE$17:$AE$19</definedName>
    <definedName name="EnergizeShropshireTelfordandWrekin" localSheetId="9">Project6!$AE$17:$AE$19</definedName>
    <definedName name="EnergizeShropshireTelfordandWrekin">#REF!</definedName>
    <definedName name="GreaterSport" localSheetId="3">'Example Project'!$AB$14:$AB$24</definedName>
    <definedName name="GreaterSport" localSheetId="0">#REF!</definedName>
    <definedName name="GreaterSport" localSheetId="4">Project1!$AB$14:$AB$24</definedName>
    <definedName name="GreaterSport" localSheetId="5">Project2!$AB$14:$AB$24</definedName>
    <definedName name="GreaterSport" localSheetId="6">Project3!$AB$14:$AB$24</definedName>
    <definedName name="GreaterSport" localSheetId="7">Project4!$AB$14:$AB$24</definedName>
    <definedName name="GreaterSport" localSheetId="8">Project5!$AB$14:$AB$24</definedName>
    <definedName name="GreaterSport" localSheetId="9">Project6!$AB$14:$AB$24</definedName>
    <definedName name="GreaterSport">#REF!</definedName>
    <definedName name="HertfordshireSportsPartnership" localSheetId="3">'Example Project'!$X$11:$X$21</definedName>
    <definedName name="HertfordshireSportsPartnership" localSheetId="0">#REF!</definedName>
    <definedName name="HertfordshireSportsPartnership" localSheetId="4">Project1!$X$11:$X$21</definedName>
    <definedName name="HertfordshireSportsPartnership" localSheetId="5">Project2!$X$11:$X$21</definedName>
    <definedName name="HertfordshireSportsPartnership" localSheetId="6">Project3!$X$11:$X$21</definedName>
    <definedName name="HertfordshireSportsPartnership" localSheetId="7">Project4!$X$11:$X$21</definedName>
    <definedName name="HertfordshireSportsPartnership" localSheetId="8">Project5!$X$11:$X$21</definedName>
    <definedName name="HertfordshireSportsPartnership" localSheetId="9">Project6!$X$11:$X$21</definedName>
    <definedName name="HertfordshireSportsPartnership">#REF!</definedName>
    <definedName name="HumberSportsPartnership" localSheetId="3">'Example Project'!$AF$3:$AF$7</definedName>
    <definedName name="HumberSportsPartnership" localSheetId="0">#REF!</definedName>
    <definedName name="HumberSportsPartnership" localSheetId="4">Project1!$AF$3:$AF$7</definedName>
    <definedName name="HumberSportsPartnership" localSheetId="5">Project2!$AF$3:$AF$7</definedName>
    <definedName name="HumberSportsPartnership" localSheetId="6">Project3!$AF$3:$AF$7</definedName>
    <definedName name="HumberSportsPartnership" localSheetId="7">Project4!$AF$3:$AF$7</definedName>
    <definedName name="HumberSportsPartnership" localSheetId="8">Project5!$AF$3:$AF$7</definedName>
    <definedName name="HumberSportsPartnership" localSheetId="9">Project6!$AF$3:$AF$7</definedName>
    <definedName name="HumberSportsPartnership">#REF!</definedName>
    <definedName name="IfYesHow" localSheetId="1">[1]Project1!#REF!</definedName>
    <definedName name="IfYesHow" localSheetId="3">'Example Project'!#REF!</definedName>
    <definedName name="IfYesHow" localSheetId="0">[2]Project1!#REF!</definedName>
    <definedName name="IfYesHow" localSheetId="4">Project1!#REF!</definedName>
    <definedName name="IfYesHow" localSheetId="5">Project2!#REF!</definedName>
    <definedName name="IfYesHow" localSheetId="6">Project3!#REF!</definedName>
    <definedName name="IfYesHow" localSheetId="7">Project4!#REF!</definedName>
    <definedName name="IfYesHow" localSheetId="8">Project5!#REF!</definedName>
    <definedName name="IfYesHow" localSheetId="9">Project6!#REF!</definedName>
    <definedName name="IfYesHow">#REF!</definedName>
    <definedName name="KentSport" localSheetId="3">'Example Project'!$AC$28:$AC$41</definedName>
    <definedName name="KentSport" localSheetId="0">#REF!</definedName>
    <definedName name="KentSport" localSheetId="4">Project1!$AC$28:$AC$41</definedName>
    <definedName name="KentSport" localSheetId="5">Project2!$AC$28:$AC$41</definedName>
    <definedName name="KentSport" localSheetId="6">Project3!$AC$28:$AC$41</definedName>
    <definedName name="KentSport" localSheetId="7">Project4!$AC$28:$AC$41</definedName>
    <definedName name="KentSport" localSheetId="8">Project5!$AC$28:$AC$41</definedName>
    <definedName name="KentSport" localSheetId="9">Project6!$AC$28:$AC$41</definedName>
    <definedName name="KentSport">#REF!</definedName>
    <definedName name="LancashireSportsPartnership" localSheetId="3">'Example Project'!$AB$25:$AB$39</definedName>
    <definedName name="LancashireSportsPartnership" localSheetId="0">#REF!</definedName>
    <definedName name="LancashireSportsPartnership" localSheetId="4">Project1!$AB$25:$AB$39</definedName>
    <definedName name="LancashireSportsPartnership" localSheetId="5">Project2!$AB$25:$AB$39</definedName>
    <definedName name="LancashireSportsPartnership" localSheetId="6">Project3!$AB$25:$AB$39</definedName>
    <definedName name="LancashireSportsPartnership" localSheetId="7">Project4!$AB$25:$AB$39</definedName>
    <definedName name="LancashireSportsPartnership" localSheetId="8">Project5!$AB$25:$AB$39</definedName>
    <definedName name="LancashireSportsPartnership" localSheetId="9">Project6!$AB$25:$AB$39</definedName>
    <definedName name="LancashireSportsPartnership">#REF!</definedName>
    <definedName name="LeicestershireandRutlandSportsPartnership" localSheetId="3">'Example Project'!$Y$13:$Y$22</definedName>
    <definedName name="LeicestershireandRutlandSportsPartnership" localSheetId="0">#REF!</definedName>
    <definedName name="LeicestershireandRutlandSportsPartnership" localSheetId="4">Project1!$Y$13:$Y$22</definedName>
    <definedName name="LeicestershireandRutlandSportsPartnership" localSheetId="5">Project2!$Y$13:$Y$22</definedName>
    <definedName name="LeicestershireandRutlandSportsPartnership" localSheetId="6">Project3!$Y$13:$Y$22</definedName>
    <definedName name="LeicestershireandRutlandSportsPartnership" localSheetId="7">Project4!$Y$13:$Y$22</definedName>
    <definedName name="LeicestershireandRutlandSportsPartnership" localSheetId="8">Project5!$Y$13:$Y$22</definedName>
    <definedName name="LeicestershireandRutlandSportsPartnership" localSheetId="9">Project6!$Y$13:$Y$22</definedName>
    <definedName name="LeicestershireandRutlandSportsPartnership">#REF!</definedName>
    <definedName name="LincolnshireSportsPartnership" localSheetId="3">'Example Project'!$Y$23:$Y$30</definedName>
    <definedName name="LincolnshireSportsPartnership" localSheetId="0">#REF!</definedName>
    <definedName name="LincolnshireSportsPartnership" localSheetId="4">Project1!$Y$23:$Y$30</definedName>
    <definedName name="LincolnshireSportsPartnership" localSheetId="5">Project2!$Y$23:$Y$30</definedName>
    <definedName name="LincolnshireSportsPartnership" localSheetId="6">Project3!$Y$23:$Y$30</definedName>
    <definedName name="LincolnshireSportsPartnership" localSheetId="7">Project4!$Y$23:$Y$30</definedName>
    <definedName name="LincolnshireSportsPartnership" localSheetId="8">Project5!$Y$23:$Y$30</definedName>
    <definedName name="LincolnshireSportsPartnership" localSheetId="9">Project6!$Y$23:$Y$30</definedName>
    <definedName name="LincolnshireSportsPartnership">#REF!</definedName>
    <definedName name="LivingSport" localSheetId="3">'Example Project'!$X$22:$X$28</definedName>
    <definedName name="LivingSport" localSheetId="0">#REF!</definedName>
    <definedName name="LivingSport" localSheetId="4">Project1!$X$22:$X$28</definedName>
    <definedName name="LivingSport" localSheetId="5">Project2!$X$22:$X$28</definedName>
    <definedName name="LivingSport" localSheetId="6">Project3!$X$22:$X$28</definedName>
    <definedName name="LivingSport" localSheetId="7">Project4!$X$22:$X$28</definedName>
    <definedName name="LivingSport" localSheetId="8">Project5!$X$22:$X$28</definedName>
    <definedName name="LivingSport" localSheetId="9">Project6!$X$22:$X$28</definedName>
    <definedName name="LivingSport">#REF!</definedName>
    <definedName name="London" localSheetId="3">'Example Project'!$W$14:$W$18</definedName>
    <definedName name="London" localSheetId="0">#REF!</definedName>
    <definedName name="London" localSheetId="4">Project1!$W$14:$W$18</definedName>
    <definedName name="London" localSheetId="5">Project2!$W$14:$W$18</definedName>
    <definedName name="London" localSheetId="6">Project3!$W$14:$W$18</definedName>
    <definedName name="London" localSheetId="7">Project4!$W$14:$W$18</definedName>
    <definedName name="London" localSheetId="8">Project5!$W$14:$W$18</definedName>
    <definedName name="London" localSheetId="9">Project6!$W$14:$W$18</definedName>
    <definedName name="London">#REF!</definedName>
    <definedName name="MeasureSustainedParticipantsTargets" localSheetId="1">[1]Project1!#REF!</definedName>
    <definedName name="MeasureSustainedParticipantsTargets" localSheetId="3">'Example Project'!#REF!</definedName>
    <definedName name="MeasureSustainedParticipantsTargets" localSheetId="0">[2]Project1!#REF!</definedName>
    <definedName name="MeasureSustainedParticipantsTargets" localSheetId="4">Project1!#REF!</definedName>
    <definedName name="MeasureSustainedParticipantsTargets" localSheetId="5">Project2!#REF!</definedName>
    <definedName name="MeasureSustainedParticipantsTargets" localSheetId="6">Project3!#REF!</definedName>
    <definedName name="MeasureSustainedParticipantsTargets" localSheetId="7">Project4!#REF!</definedName>
    <definedName name="MeasureSustainedParticipantsTargets" localSheetId="8">Project5!#REF!</definedName>
    <definedName name="MeasureSustainedParticipantsTargets" localSheetId="9">Project6!#REF!</definedName>
    <definedName name="MeasureSustainedParticipantsTargets">#REF!</definedName>
    <definedName name="MerseysideSportsPartnership" localSheetId="3">'Example Project'!$AB$40:$AB$46</definedName>
    <definedName name="MerseysideSportsPartnership" localSheetId="0">#REF!</definedName>
    <definedName name="MerseysideSportsPartnership" localSheetId="4">Project1!$AB$40:$AB$46</definedName>
    <definedName name="MerseysideSportsPartnership" localSheetId="5">Project2!$AB$40:$AB$46</definedName>
    <definedName name="MerseysideSportsPartnership" localSheetId="6">Project3!$AB$40:$AB$46</definedName>
    <definedName name="MerseysideSportsPartnership" localSheetId="7">Project4!$AB$40:$AB$46</definedName>
    <definedName name="MerseysideSportsPartnership" localSheetId="8">Project5!$AB$40:$AB$46</definedName>
    <definedName name="MerseysideSportsPartnership" localSheetId="9">Project6!$AB$40:$AB$46</definedName>
    <definedName name="MerseysideSportsPartnership">#REF!</definedName>
    <definedName name="NGBInvolvement" localSheetId="3">'Example Project'!$AO$3:$AO$7</definedName>
    <definedName name="NGBInvolvement" localSheetId="5">Project2!$AO$3:$AO$7</definedName>
    <definedName name="NGBInvolvement" localSheetId="6">Project3!$AO$3:$AO$7</definedName>
    <definedName name="NGBInvolvement" localSheetId="7">Project4!$AO$3:$AO$7</definedName>
    <definedName name="NGBInvolvement" localSheetId="8">Project5!$AO$3:$AO$7</definedName>
    <definedName name="NGBInvolvement" localSheetId="9">Project6!$AO$3:$AO$7</definedName>
    <definedName name="NGBInvolvement">Project1!$AO$3:$AO$7</definedName>
    <definedName name="NoofBlocks" localSheetId="3">'Example Project'!$AI$3:$AI$32</definedName>
    <definedName name="NoofBlocks" localSheetId="0">#REF!</definedName>
    <definedName name="NoofBlocks" localSheetId="4">Project1!$AI$3:$AI$32</definedName>
    <definedName name="NoofBlocks" localSheetId="5">Project2!$AI$3:$AI$32</definedName>
    <definedName name="NoofBlocks" localSheetId="6">Project3!$AI$3:$AI$32</definedName>
    <definedName name="NoofBlocks" localSheetId="7">Project4!$AI$3:$AI$32</definedName>
    <definedName name="NoofBlocks" localSheetId="8">Project5!$AI$3:$AI$32</definedName>
    <definedName name="NoofBlocks" localSheetId="9">Project6!$AI$3:$AI$32</definedName>
    <definedName name="NoofBlocks">#REF!</definedName>
    <definedName name="NoofSessions" localSheetId="3">'Example Project'!$AH$3:$AH$5</definedName>
    <definedName name="NoofSessions" localSheetId="0">#REF!</definedName>
    <definedName name="NoofSessions" localSheetId="4">Project1!$AH$3:$AH$5</definedName>
    <definedName name="NoofSessions" localSheetId="5">Project2!$AH$3:$AH$5</definedName>
    <definedName name="NoofSessions" localSheetId="6">Project3!$AH$3:$AH$5</definedName>
    <definedName name="NoofSessions" localSheetId="7">Project4!$AH$3:$AH$5</definedName>
    <definedName name="NoofSessions" localSheetId="8">Project5!$AH$3:$AH$5</definedName>
    <definedName name="NoofSessions" localSheetId="9">Project6!$AH$3:$AH$5</definedName>
    <definedName name="NoofSessions">#REF!</definedName>
    <definedName name="NorthamptonshireSport" localSheetId="3">'Example Project'!$Y$31:$Y$38</definedName>
    <definedName name="NorthamptonshireSport" localSheetId="0">#REF!</definedName>
    <definedName name="NorthamptonshireSport" localSheetId="4">Project1!$Y$31:$Y$38</definedName>
    <definedName name="NorthamptonshireSport" localSheetId="5">Project2!$Y$31:$Y$38</definedName>
    <definedName name="NorthamptonshireSport" localSheetId="6">Project3!$Y$31:$Y$38</definedName>
    <definedName name="NorthamptonshireSport" localSheetId="7">Project4!$Y$31:$Y$38</definedName>
    <definedName name="NorthamptonshireSport" localSheetId="8">Project5!$Y$31:$Y$38</definedName>
    <definedName name="NorthamptonshireSport" localSheetId="9">Project6!$Y$31:$Y$38</definedName>
    <definedName name="NorthamptonshireSport">#REF!</definedName>
    <definedName name="NorthEast" localSheetId="3">'Example Project'!$W$19:$W$22</definedName>
    <definedName name="NorthEast" localSheetId="0">#REF!</definedName>
    <definedName name="NorthEast" localSheetId="4">Project1!$W$19:$W$22</definedName>
    <definedName name="NorthEast" localSheetId="5">Project2!$W$19:$W$22</definedName>
    <definedName name="NorthEast" localSheetId="6">Project3!$W$19:$W$22</definedName>
    <definedName name="NorthEast" localSheetId="7">Project4!$W$19:$W$22</definedName>
    <definedName name="NorthEast" localSheetId="8">Project5!$W$19:$W$22</definedName>
    <definedName name="NorthEast" localSheetId="9">Project6!$W$19:$W$22</definedName>
    <definedName name="NorthEast">#REF!</definedName>
    <definedName name="NorthumberlandSport" localSheetId="3">'Example Project'!$AA$4</definedName>
    <definedName name="NorthumberlandSport" localSheetId="0">#REF!</definedName>
    <definedName name="NorthumberlandSport" localSheetId="4">Project1!$AA$4</definedName>
    <definedName name="NorthumberlandSport" localSheetId="5">Project2!$AA$4</definedName>
    <definedName name="NorthumberlandSport" localSheetId="6">Project3!$AA$4</definedName>
    <definedName name="NorthumberlandSport" localSheetId="7">Project4!$AA$4</definedName>
    <definedName name="NorthumberlandSport" localSheetId="8">Project5!$AA$4</definedName>
    <definedName name="NorthumberlandSport" localSheetId="9">Project6!$AA$4</definedName>
    <definedName name="NorthumberlandSport">#REF!</definedName>
    <definedName name="NorthWest" localSheetId="3">'Example Project'!$W$23:$W$27</definedName>
    <definedName name="NorthWest" localSheetId="0">#REF!</definedName>
    <definedName name="NorthWest" localSheetId="4">Project1!$W$23:$W$27</definedName>
    <definedName name="NorthWest" localSheetId="5">Project2!$W$23:$W$27</definedName>
    <definedName name="NorthWest" localSheetId="6">Project3!$W$23:$W$27</definedName>
    <definedName name="NorthWest" localSheetId="7">Project4!$W$23:$W$27</definedName>
    <definedName name="NorthWest" localSheetId="8">Project5!$W$23:$W$27</definedName>
    <definedName name="NorthWest" localSheetId="9">Project6!$W$23:$W$27</definedName>
    <definedName name="NorthWest">#REF!</definedName>
    <definedName name="NorthYorkshireSport" localSheetId="3">'Example Project'!$AF$8:$AF$16</definedName>
    <definedName name="NorthYorkshireSport" localSheetId="0">#REF!</definedName>
    <definedName name="NorthYorkshireSport" localSheetId="4">Project1!$AF$8:$AF$16</definedName>
    <definedName name="NorthYorkshireSport" localSheetId="5">Project2!$AF$8:$AF$16</definedName>
    <definedName name="NorthYorkshireSport" localSheetId="6">Project3!$AF$8:$AF$16</definedName>
    <definedName name="NorthYorkshireSport" localSheetId="7">Project4!$AF$8:$AF$16</definedName>
    <definedName name="NorthYorkshireSport" localSheetId="8">Project5!$AF$8:$AF$16</definedName>
    <definedName name="NorthYorkshireSport" localSheetId="9">Project6!$AF$8:$AF$16</definedName>
    <definedName name="NorthYorkshireSport">#REF!</definedName>
    <definedName name="OxfordshireSportsPartnership" localSheetId="3">'Example Project'!$AC$42:$AC$47</definedName>
    <definedName name="OxfordshireSportsPartnership" localSheetId="0">#REF!</definedName>
    <definedName name="OxfordshireSportsPartnership" localSheetId="4">Project1!$AC$42:$AC$47</definedName>
    <definedName name="OxfordshireSportsPartnership" localSheetId="5">Project2!$AC$42:$AC$47</definedName>
    <definedName name="OxfordshireSportsPartnership" localSheetId="6">Project3!$AC$42:$AC$47</definedName>
    <definedName name="OxfordshireSportsPartnership" localSheetId="7">Project4!$AC$42:$AC$47</definedName>
    <definedName name="OxfordshireSportsPartnership" localSheetId="8">Project5!$AC$42:$AC$47</definedName>
    <definedName name="OxfordshireSportsPartnership" localSheetId="9">Project6!$AC$42:$AC$47</definedName>
    <definedName name="OxfordshireSportsPartnership">#REF!</definedName>
    <definedName name="_xlnm.Print_Area" localSheetId="3">'Example Project'!$A$96:$T$156</definedName>
    <definedName name="_xlnm.Print_Area" localSheetId="0">Guidance!$A$1:$E$104</definedName>
    <definedName name="_xlnm.Print_Area" localSheetId="4">Project1!$A$94:$T$154</definedName>
    <definedName name="_xlnm.Print_Area" localSheetId="5">Project2!$A$94:$T$154</definedName>
    <definedName name="_xlnm.Print_Area" localSheetId="6">Project3!$A$94:$T$154</definedName>
    <definedName name="_xlnm.Print_Area" localSheetId="7">Project4!$A$94:$T$154</definedName>
    <definedName name="_xlnm.Print_Area" localSheetId="8">Project5!$A$94:$T$154</definedName>
    <definedName name="_xlnm.Print_Area" localSheetId="9">Project6!$A$94:$T$154</definedName>
    <definedName name="ProActiveCentralLondon" localSheetId="3">'Example Project'!$Z$3:$Z$10</definedName>
    <definedName name="ProActiveCentralLondon" localSheetId="0">#REF!</definedName>
    <definedName name="ProActiveCentralLondon" localSheetId="4">Project1!$Z$3:$Z$10</definedName>
    <definedName name="ProActiveCentralLondon" localSheetId="5">Project2!$Z$3:$Z$10</definedName>
    <definedName name="ProActiveCentralLondon" localSheetId="6">Project3!$Z$3:$Z$10</definedName>
    <definedName name="ProActiveCentralLondon" localSheetId="7">Project4!$Z$3:$Z$10</definedName>
    <definedName name="ProActiveCentralLondon" localSheetId="8">Project5!$Z$3:$Z$10</definedName>
    <definedName name="ProActiveCentralLondon" localSheetId="9">Project6!$Z$3:$Z$10</definedName>
    <definedName name="ProActiveCentralLondon">#REF!</definedName>
    <definedName name="ProActiveEastLondon" localSheetId="3">'Example Project'!$Z$11:$Z$21</definedName>
    <definedName name="ProActiveEastLondon" localSheetId="0">#REF!</definedName>
    <definedName name="ProActiveEastLondon" localSheetId="4">Project1!$Z$11:$Z$21</definedName>
    <definedName name="ProActiveEastLondon" localSheetId="5">Project2!$Z$11:$Z$21</definedName>
    <definedName name="ProActiveEastLondon" localSheetId="6">Project3!$Z$11:$Z$21</definedName>
    <definedName name="ProActiveEastLondon" localSheetId="7">Project4!$Z$11:$Z$21</definedName>
    <definedName name="ProActiveEastLondon" localSheetId="8">Project5!$Z$11:$Z$21</definedName>
    <definedName name="ProActiveEastLondon" localSheetId="9">Project6!$Z$11:$Z$21</definedName>
    <definedName name="ProActiveEastLondon">#REF!</definedName>
    <definedName name="ProActiveNorthLondon" localSheetId="3">'Example Project'!$Z$22:$Z$26</definedName>
    <definedName name="ProActiveNorthLondon" localSheetId="0">#REF!</definedName>
    <definedName name="ProActiveNorthLondon" localSheetId="4">Project1!$Z$22:$Z$26</definedName>
    <definedName name="ProActiveNorthLondon" localSheetId="5">Project2!$Z$22:$Z$26</definedName>
    <definedName name="ProActiveNorthLondon" localSheetId="6">Project3!$Z$22:$Z$26</definedName>
    <definedName name="ProActiveNorthLondon" localSheetId="7">Project4!$Z$22:$Z$26</definedName>
    <definedName name="ProActiveNorthLondon" localSheetId="8">Project5!$Z$22:$Z$26</definedName>
    <definedName name="ProActiveNorthLondon" localSheetId="9">Project6!$Z$22:$Z$26</definedName>
    <definedName name="ProActiveNorthLondon">#REF!</definedName>
    <definedName name="ProActiveSouthLondon" localSheetId="3">'Example Project'!$Z$27:$Z$33</definedName>
    <definedName name="ProActiveSouthLondon" localSheetId="0">#REF!</definedName>
    <definedName name="ProActiveSouthLondon" localSheetId="4">Project1!$Z$27:$Z$33</definedName>
    <definedName name="ProActiveSouthLondon" localSheetId="5">Project2!$Z$27:$Z$33</definedName>
    <definedName name="ProActiveSouthLondon" localSheetId="6">Project3!$Z$27:$Z$33</definedName>
    <definedName name="ProActiveSouthLondon" localSheetId="7">Project4!$Z$27:$Z$33</definedName>
    <definedName name="ProActiveSouthLondon" localSheetId="8">Project5!$Z$27:$Z$33</definedName>
    <definedName name="ProActiveSouthLondon" localSheetId="9">Project6!$Z$27:$Z$33</definedName>
    <definedName name="ProActiveSouthLondon">#REF!</definedName>
    <definedName name="ProActiveWestLondon" localSheetId="3">'Example Project'!$Z$34:$Z$40</definedName>
    <definedName name="ProActiveWestLondon" localSheetId="0">#REF!</definedName>
    <definedName name="ProActiveWestLondon" localSheetId="4">Project1!$Z$34:$Z$40</definedName>
    <definedName name="ProActiveWestLondon" localSheetId="5">Project2!$Z$34:$Z$40</definedName>
    <definedName name="ProActiveWestLondon" localSheetId="6">Project3!$Z$34:$Z$40</definedName>
    <definedName name="ProActiveWestLondon" localSheetId="7">Project4!$Z$34:$Z$40</definedName>
    <definedName name="ProActiveWestLondon" localSheetId="8">Project5!$Z$34:$Z$40</definedName>
    <definedName name="ProActiveWestLondon" localSheetId="9">Project6!$Z$34:$Z$40</definedName>
    <definedName name="ProActiveWestLondon">#REF!</definedName>
    <definedName name="Region" localSheetId="1">[1]Project1!$V$3:$V$11</definedName>
    <definedName name="Region" localSheetId="3">'Example Project'!$V$3:$V$11</definedName>
    <definedName name="Region" localSheetId="0">[2]Project1!$V$3:$V$11</definedName>
    <definedName name="Region" localSheetId="4">Project1!$V$3:$V$11</definedName>
    <definedName name="Region" localSheetId="5">Project2!$V$3:$V$11</definedName>
    <definedName name="Region" localSheetId="6">Project3!$V$3:$V$11</definedName>
    <definedName name="Region" localSheetId="7">Project4!$V$3:$V$11</definedName>
    <definedName name="Region" localSheetId="8">Project5!$V$3:$V$11</definedName>
    <definedName name="Region" localSheetId="9">Project6!$V$3:$V$11</definedName>
    <definedName name="Region">#REF!</definedName>
    <definedName name="SettingType" localSheetId="1">[1]Project1!$AJ$3:$AJ$15</definedName>
    <definedName name="SettingType" localSheetId="3">'Example Project'!$AJ$3:$AJ$15</definedName>
    <definedName name="SettingType" localSheetId="0">[2]Project1!$AJ$3:$AJ$15</definedName>
    <definedName name="SettingType" localSheetId="4">Project1!$AJ$3:$AJ$15</definedName>
    <definedName name="SettingType" localSheetId="5">Project2!$AJ$3:$AJ$15</definedName>
    <definedName name="SettingType" localSheetId="6">Project3!$AJ$3:$AJ$15</definedName>
    <definedName name="SettingType" localSheetId="7">Project4!$AJ$3:$AJ$15</definedName>
    <definedName name="SettingType" localSheetId="8">Project5!$AJ$3:$AJ$15</definedName>
    <definedName name="SettingType" localSheetId="9">Project6!$AJ$3:$AJ$15</definedName>
    <definedName name="SettingType">#REF!</definedName>
    <definedName name="SomersetActivityandSportsPartnership" localSheetId="3">'Example Project'!$AD$31:$AD$36</definedName>
    <definedName name="SomersetActivityandSportsPartnership" localSheetId="0">#REF!</definedName>
    <definedName name="SomersetActivityandSportsPartnership" localSheetId="4">Project1!$AD$31:$AD$36</definedName>
    <definedName name="SomersetActivityandSportsPartnership" localSheetId="5">Project2!$AD$31:$AD$36</definedName>
    <definedName name="SomersetActivityandSportsPartnership" localSheetId="6">Project3!$AD$31:$AD$36</definedName>
    <definedName name="SomersetActivityandSportsPartnership" localSheetId="7">Project4!$AD$31:$AD$36</definedName>
    <definedName name="SomersetActivityandSportsPartnership" localSheetId="8">Project5!$AD$31:$AD$36</definedName>
    <definedName name="SomersetActivityandSportsPartnership" localSheetId="9">Project6!$AD$31:$AD$36</definedName>
    <definedName name="SomersetActivityandSportsPartnership">#REF!</definedName>
    <definedName name="SouthEast" localSheetId="3">'Example Project'!$W$28:$W$34</definedName>
    <definedName name="SouthEast" localSheetId="0">#REF!</definedName>
    <definedName name="SouthEast" localSheetId="4">Project1!$W$28:$W$34</definedName>
    <definedName name="SouthEast" localSheetId="5">Project2!$W$28:$W$34</definedName>
    <definedName name="SouthEast" localSheetId="6">Project3!$W$28:$W$34</definedName>
    <definedName name="SouthEast" localSheetId="7">Project4!$W$28:$W$34</definedName>
    <definedName name="SouthEast" localSheetId="8">Project5!$W$28:$W$34</definedName>
    <definedName name="SouthEast" localSheetId="9">Project6!$W$28:$W$34</definedName>
    <definedName name="SouthEast">#REF!</definedName>
    <definedName name="SouthWest" localSheetId="3">'Example Project'!$W$35:$W$41</definedName>
    <definedName name="SouthWest" localSheetId="0">#REF!</definedName>
    <definedName name="SouthWest" localSheetId="4">Project1!$W$35:$W$41</definedName>
    <definedName name="SouthWest" localSheetId="5">Project2!$W$35:$W$41</definedName>
    <definedName name="SouthWest" localSheetId="6">Project3!$W$35:$W$41</definedName>
    <definedName name="SouthWest" localSheetId="7">Project4!$W$35:$W$41</definedName>
    <definedName name="SouthWest" localSheetId="8">Project5!$W$35:$W$41</definedName>
    <definedName name="SouthWest" localSheetId="9">Project6!$W$35:$W$41</definedName>
    <definedName name="SouthWest">#REF!</definedName>
    <definedName name="SouthYorkshireSport" localSheetId="3">'Example Project'!$AF$17:$AF$21</definedName>
    <definedName name="SouthYorkshireSport" localSheetId="0">#REF!</definedName>
    <definedName name="SouthYorkshireSport" localSheetId="4">Project1!$AF$17:$AF$21</definedName>
    <definedName name="SouthYorkshireSport" localSheetId="5">Project2!$AF$17:$AF$21</definedName>
    <definedName name="SouthYorkshireSport" localSheetId="6">Project3!$AF$17:$AF$21</definedName>
    <definedName name="SouthYorkshireSport" localSheetId="7">Project4!$AF$17:$AF$21</definedName>
    <definedName name="SouthYorkshireSport" localSheetId="8">Project5!$AF$17:$AF$21</definedName>
    <definedName name="SouthYorkshireSport" localSheetId="9">Project6!$AF$17:$AF$21</definedName>
    <definedName name="SouthYorkshireSport">#REF!</definedName>
    <definedName name="Sport" localSheetId="1">[1]Project1!$AK$3:$AK$91</definedName>
    <definedName name="Sport" localSheetId="3">'Example Project'!$AK$4:$AK$96</definedName>
    <definedName name="Sport" localSheetId="0">[2]Project1!$AK$3:$AK$91</definedName>
    <definedName name="Sport" localSheetId="4">Project1!$AK$4:$AK$94</definedName>
    <definedName name="Sport" localSheetId="5">Project2!$AK$4:$AK$94</definedName>
    <definedName name="Sport" localSheetId="6">Project3!$AK$4:$AK$94</definedName>
    <definedName name="Sport" localSheetId="7">Project4!$AK$4:$AK$94</definedName>
    <definedName name="Sport" localSheetId="8">Project5!$AK$4:$AK$94</definedName>
    <definedName name="Sport" localSheetId="9">Project6!$AK$4:$AK$94</definedName>
    <definedName name="Sport">#REF!</definedName>
    <definedName name="SportAcrossStaffordshireandStokeonTrent" localSheetId="3">'Example Project'!$AE$20:$AE$29</definedName>
    <definedName name="SportAcrossStaffordshireandStokeonTrent" localSheetId="0">#REF!</definedName>
    <definedName name="SportAcrossStaffordshireandStokeonTrent" localSheetId="4">Project1!$AE$20:$AE$29</definedName>
    <definedName name="SportAcrossStaffordshireandStokeonTrent" localSheetId="5">Project2!$AE$20:$AE$29</definedName>
    <definedName name="SportAcrossStaffordshireandStokeonTrent" localSheetId="6">Project3!$AE$20:$AE$29</definedName>
    <definedName name="SportAcrossStaffordshireandStokeonTrent" localSheetId="7">Project4!$AE$20:$AE$29</definedName>
    <definedName name="SportAcrossStaffordshireandStokeonTrent" localSheetId="8">Project5!$AE$20:$AE$29</definedName>
    <definedName name="SportAcrossStaffordshireandStokeonTrent" localSheetId="9">Project6!$AE$20:$AE$29</definedName>
    <definedName name="SportAcrossStaffordshireandStokeonTrent">#REF!</definedName>
    <definedName name="SportEssex" localSheetId="3">'Example Project'!$X$29:$X$43</definedName>
    <definedName name="SportEssex" localSheetId="0">#REF!</definedName>
    <definedName name="SportEssex" localSheetId="4">Project1!$X$29:$X$43</definedName>
    <definedName name="SportEssex" localSheetId="5">Project2!$X$29:$X$43</definedName>
    <definedName name="SportEssex" localSheetId="6">Project3!$X$29:$X$43</definedName>
    <definedName name="SportEssex" localSheetId="7">Project4!$X$29:$X$43</definedName>
    <definedName name="SportEssex" localSheetId="8">Project5!$X$29:$X$43</definedName>
    <definedName name="SportEssex" localSheetId="9">Project6!$X$29:$X$43</definedName>
    <definedName name="SportEssex">#REF!</definedName>
    <definedName name="SportHampshireandIOW" localSheetId="3">'Example Project'!$AC$48:$AC$62</definedName>
    <definedName name="SportHampshireandIOW" localSheetId="0">#REF!</definedName>
    <definedName name="SportHampshireandIOW" localSheetId="4">Project1!$AC$48:$AC$62</definedName>
    <definedName name="SportHampshireandIOW" localSheetId="5">Project2!$AC$48:$AC$62</definedName>
    <definedName name="SportHampshireandIOW" localSheetId="6">Project3!$AC$48:$AC$62</definedName>
    <definedName name="SportHampshireandIOW" localSheetId="7">Project4!$AC$48:$AC$62</definedName>
    <definedName name="SportHampshireandIOW" localSheetId="8">Project5!$AC$48:$AC$62</definedName>
    <definedName name="SportHampshireandIOW" localSheetId="9">Project6!$AC$48:$AC$62</definedName>
    <definedName name="SportHampshireandIOW">#REF!</definedName>
    <definedName name="SportNottinghamshire" localSheetId="3">'Example Project'!$Y$39:$Y$47</definedName>
    <definedName name="SportNottinghamshire" localSheetId="0">#REF!</definedName>
    <definedName name="SportNottinghamshire" localSheetId="4">Project1!$Y$39:$Y$47</definedName>
    <definedName name="SportNottinghamshire" localSheetId="5">Project2!$Y$39:$Y$47</definedName>
    <definedName name="SportNottinghamshire" localSheetId="6">Project3!$Y$39:$Y$47</definedName>
    <definedName name="SportNottinghamshire" localSheetId="7">Project4!$Y$39:$Y$47</definedName>
    <definedName name="SportNottinghamshire" localSheetId="8">Project5!$Y$39:$Y$47</definedName>
    <definedName name="SportNottinghamshire" localSheetId="9">Project6!$Y$39:$Y$47</definedName>
    <definedName name="SportNottinghamshire">#REF!</definedName>
    <definedName name="Sports" localSheetId="3">'Example Project'!$AK$3:$AK$96</definedName>
    <definedName name="Sports" localSheetId="5">Project2!$AK$3:$AK$94</definedName>
    <definedName name="Sports" localSheetId="6">Project3!$AK$3:$AK$94</definedName>
    <definedName name="Sports" localSheetId="7">Project4!$AK$3:$AK$94</definedName>
    <definedName name="Sports" localSheetId="8">Project5!$AK$3:$AK$94</definedName>
    <definedName name="Sports" localSheetId="9">Project6!$AK$3:$AK$94</definedName>
    <definedName name="Sports">Project1!$AK$3:$AK$94</definedName>
    <definedName name="SportsPartnershipHerefordshireandWorcestershire" localSheetId="3">'Example Project'!$AE$30:$AE$37</definedName>
    <definedName name="SportsPartnershipHerefordshireandWorcestershire" localSheetId="0">#REF!</definedName>
    <definedName name="SportsPartnershipHerefordshireandWorcestershire" localSheetId="4">Project1!$AE$30:$AE$37</definedName>
    <definedName name="SportsPartnershipHerefordshireandWorcestershire" localSheetId="5">Project2!$AE$30:$AE$37</definedName>
    <definedName name="SportsPartnershipHerefordshireandWorcestershire" localSheetId="6">Project3!$AE$30:$AE$37</definedName>
    <definedName name="SportsPartnershipHerefordshireandWorcestershire" localSheetId="7">Project4!$AE$30:$AE$37</definedName>
    <definedName name="SportsPartnershipHerefordshireandWorcestershire" localSheetId="8">Project5!$AE$30:$AE$37</definedName>
    <definedName name="SportsPartnershipHerefordshireandWorcestershire" localSheetId="9">Project6!$AE$30:$AE$37</definedName>
    <definedName name="SportsPartnershipHerefordshireandWorcestershire">#REF!</definedName>
    <definedName name="SuffolkSport" localSheetId="3">'Example Project'!$X$44:$X$51</definedName>
    <definedName name="SuffolkSport" localSheetId="0">#REF!</definedName>
    <definedName name="SuffolkSport" localSheetId="4">Project1!$X$44:$X$51</definedName>
    <definedName name="SuffolkSport" localSheetId="5">Project2!$X$44:$X$51</definedName>
    <definedName name="SuffolkSport" localSheetId="6">Project3!$X$44:$X$51</definedName>
    <definedName name="SuffolkSport" localSheetId="7">Project4!$X$44:$X$51</definedName>
    <definedName name="SuffolkSport" localSheetId="8">Project5!$X$44:$X$51</definedName>
    <definedName name="SuffolkSport" localSheetId="9">Project6!$X$44:$X$51</definedName>
    <definedName name="SuffolkSport">#REF!</definedName>
    <definedName name="SustainedParticipantsIntentionStudyProject" localSheetId="1">[1]Project1!#REF!</definedName>
    <definedName name="SustainedParticipantsIntentionStudyProject" localSheetId="3">'Example Project'!#REF!</definedName>
    <definedName name="SustainedParticipantsIntentionStudyProject" localSheetId="0">[2]Project1!#REF!</definedName>
    <definedName name="SustainedParticipantsIntentionStudyProject" localSheetId="4">Project1!#REF!</definedName>
    <definedName name="SustainedParticipantsIntentionStudyProject" localSheetId="5">Project2!#REF!</definedName>
    <definedName name="SustainedParticipantsIntentionStudyProject" localSheetId="6">Project3!#REF!</definedName>
    <definedName name="SustainedParticipantsIntentionStudyProject" localSheetId="7">Project4!#REF!</definedName>
    <definedName name="SustainedParticipantsIntentionStudyProject" localSheetId="8">Project5!#REF!</definedName>
    <definedName name="SustainedParticipantsIntentionStudyProject" localSheetId="9">Project6!#REF!</definedName>
    <definedName name="SustainedParticipantsIntentionStudyProject">#REF!</definedName>
    <definedName name="SustainedParticipantsTrackingStudyProject" localSheetId="1">[1]Project1!#REF!</definedName>
    <definedName name="SustainedParticipantsTrackingStudyProject" localSheetId="3">'Example Project'!#REF!</definedName>
    <definedName name="SustainedParticipantsTrackingStudyProject" localSheetId="0">[2]Project1!#REF!</definedName>
    <definedName name="SustainedParticipantsTrackingStudyProject" localSheetId="4">Project1!#REF!</definedName>
    <definedName name="SustainedParticipantsTrackingStudyProject" localSheetId="5">Project2!#REF!</definedName>
    <definedName name="SustainedParticipantsTrackingStudyProject" localSheetId="6">Project3!#REF!</definedName>
    <definedName name="SustainedParticipantsTrackingStudyProject" localSheetId="7">Project4!#REF!</definedName>
    <definedName name="SustainedParticipantsTrackingStudyProject" localSheetId="8">Project5!#REF!</definedName>
    <definedName name="SustainedParticipantsTrackingStudyProject" localSheetId="9">Project6!#REF!</definedName>
    <definedName name="SustainedParticipantsTrackingStudyProject">#REF!</definedName>
    <definedName name="TeamBedsandLuton" localSheetId="3">'Example Project'!$X$52:$X$55</definedName>
    <definedName name="TeamBedsandLuton" localSheetId="0">#REF!</definedName>
    <definedName name="TeamBedsandLuton" localSheetId="4">Project1!$X$52:$X$55</definedName>
    <definedName name="TeamBedsandLuton" localSheetId="5">Project2!$X$52:$X$55</definedName>
    <definedName name="TeamBedsandLuton" localSheetId="6">Project3!$X$52:$X$55</definedName>
    <definedName name="TeamBedsandLuton" localSheetId="7">Project4!$X$52:$X$55</definedName>
    <definedName name="TeamBedsandLuton" localSheetId="8">Project5!$X$52:$X$55</definedName>
    <definedName name="TeamBedsandLuton" localSheetId="9">Project6!$X$52:$X$55</definedName>
    <definedName name="TeamBedsandLuton">#REF!</definedName>
    <definedName name="TeesValleySportsPartnership" localSheetId="3">'Example Project'!$AA$5:$AA$10</definedName>
    <definedName name="TeesValleySportsPartnership" localSheetId="0">#REF!</definedName>
    <definedName name="TeesValleySportsPartnership" localSheetId="4">Project1!$AA$5:$AA$10</definedName>
    <definedName name="TeesValleySportsPartnership" localSheetId="5">Project2!$AA$5:$AA$10</definedName>
    <definedName name="TeesValleySportsPartnership" localSheetId="6">Project3!$AA$5:$AA$10</definedName>
    <definedName name="TeesValleySportsPartnership" localSheetId="7">Project4!$AA$5:$AA$10</definedName>
    <definedName name="TeesValleySportsPartnership" localSheetId="8">Project5!$AA$5:$AA$10</definedName>
    <definedName name="TeesValleySportsPartnership" localSheetId="9">Project6!$AA$5:$AA$10</definedName>
    <definedName name="TeesValleySportsPartnership">#REF!</definedName>
    <definedName name="TyneandWearSport" localSheetId="3">'Example Project'!$AA$11:$AA$16</definedName>
    <definedName name="TyneandWearSport" localSheetId="0">#REF!</definedName>
    <definedName name="TyneandWearSport" localSheetId="4">Project1!$AA$11:$AA$16</definedName>
    <definedName name="TyneandWearSport" localSheetId="5">Project2!$AA$11:$AA$16</definedName>
    <definedName name="TyneandWearSport" localSheetId="6">Project3!$AA$11:$AA$16</definedName>
    <definedName name="TyneandWearSport" localSheetId="7">Project4!$AA$11:$AA$16</definedName>
    <definedName name="TyneandWearSport" localSheetId="8">Project5!$AA$11:$AA$16</definedName>
    <definedName name="TyneandWearSport" localSheetId="9">Project6!$AA$11:$AA$16</definedName>
    <definedName name="TyneandWearSport">#REF!</definedName>
    <definedName name="Wesport" localSheetId="3">'Example Project'!$AD$37:$AD$41</definedName>
    <definedName name="Wesport" localSheetId="0">#REF!</definedName>
    <definedName name="Wesport" localSheetId="4">Project1!$AD$37:$AD$41</definedName>
    <definedName name="Wesport" localSheetId="5">Project2!$AD$37:$AD$41</definedName>
    <definedName name="Wesport" localSheetId="6">Project3!$AD$37:$AD$41</definedName>
    <definedName name="Wesport" localSheetId="7">Project4!$AD$37:$AD$41</definedName>
    <definedName name="Wesport" localSheetId="8">Project5!$AD$37:$AD$41</definedName>
    <definedName name="Wesport" localSheetId="9">Project6!$AD$37:$AD$41</definedName>
    <definedName name="Wesport">#REF!</definedName>
    <definedName name="WestMidlands" localSheetId="3">'Example Project'!$W$42:$W$47</definedName>
    <definedName name="WestMidlands" localSheetId="0">#REF!</definedName>
    <definedName name="WestMidlands" localSheetId="4">Project1!$W$42:$W$47</definedName>
    <definedName name="WestMidlands" localSheetId="5">Project2!$W$42:$W$47</definedName>
    <definedName name="WestMidlands" localSheetId="6">Project3!$W$42:$W$47</definedName>
    <definedName name="WestMidlands" localSheetId="7">Project4!$W$42:$W$47</definedName>
    <definedName name="WestMidlands" localSheetId="8">Project5!$W$42:$W$47</definedName>
    <definedName name="WestMidlands" localSheetId="9">Project6!$W$42:$W$47</definedName>
    <definedName name="WestMidlands">#REF!</definedName>
    <definedName name="WestYorkshireSport" localSheetId="3">'Example Project'!$AF$22:$AF$27</definedName>
    <definedName name="WestYorkshireSport" localSheetId="0">#REF!</definedName>
    <definedName name="WestYorkshireSport" localSheetId="4">Project1!$AF$22:$AF$27</definedName>
    <definedName name="WestYorkshireSport" localSheetId="5">Project2!$AF$22:$AF$27</definedName>
    <definedName name="WestYorkshireSport" localSheetId="6">Project3!$AF$22:$AF$27</definedName>
    <definedName name="WestYorkshireSport" localSheetId="7">Project4!$AF$22:$AF$27</definedName>
    <definedName name="WestYorkshireSport" localSheetId="8">Project5!$AF$22:$AF$27</definedName>
    <definedName name="WestYorkshireSport" localSheetId="9">Project6!$AF$22:$AF$27</definedName>
    <definedName name="WestYorkshireSport">#REF!</definedName>
    <definedName name="WiltshireandSwindonActivityandSportsPartnership" localSheetId="3">'Example Project'!$AD$42:$AD$44</definedName>
    <definedName name="WiltshireandSwindonActivityandSportsPartnership" localSheetId="0">#REF!</definedName>
    <definedName name="WiltshireandSwindonActivityandSportsPartnership" localSheetId="4">Project1!$AD$42:$AD$44</definedName>
    <definedName name="WiltshireandSwindonActivityandSportsPartnership" localSheetId="5">Project2!$AD$42:$AD$44</definedName>
    <definedName name="WiltshireandSwindonActivityandSportsPartnership" localSheetId="6">Project3!$AD$42:$AD$44</definedName>
    <definedName name="WiltshireandSwindonActivityandSportsPartnership" localSheetId="7">Project4!$AD$42:$AD$44</definedName>
    <definedName name="WiltshireandSwindonActivityandSportsPartnership" localSheetId="8">Project5!$AD$42:$AD$44</definedName>
    <definedName name="WiltshireandSwindonActivityandSportsPartnership" localSheetId="9">Project6!$AD$42:$AD$44</definedName>
    <definedName name="WiltshireandSwindonActivityandSportsPartnership">#REF!</definedName>
    <definedName name="Yorkshire" localSheetId="3">'Example Project'!$W$48:$W$51</definedName>
    <definedName name="Yorkshire" localSheetId="0">#REF!</definedName>
    <definedName name="Yorkshire" localSheetId="4">Project1!$W$48:$W$51</definedName>
    <definedName name="Yorkshire" localSheetId="5">Project2!$W$48:$W$51</definedName>
    <definedName name="Yorkshire" localSheetId="6">Project3!$W$48:$W$51</definedName>
    <definedName name="Yorkshire" localSheetId="7">Project4!$W$48:$W$51</definedName>
    <definedName name="Yorkshire" localSheetId="8">Project5!$W$48:$W$51</definedName>
    <definedName name="Yorkshire" localSheetId="9">Project6!$W$48:$W$51</definedName>
    <definedName name="Yorkshire">#REF!</definedName>
  </definedNames>
  <calcPr calcId="145621"/>
</workbook>
</file>

<file path=xl/calcChain.xml><?xml version="1.0" encoding="utf-8"?>
<calcChain xmlns="http://schemas.openxmlformats.org/spreadsheetml/2006/main">
  <c r="Q147" i="255" l="1"/>
  <c r="H147" i="255"/>
  <c r="Q150" i="255" s="1"/>
  <c r="Q141" i="255"/>
  <c r="Q148" i="255" s="1"/>
  <c r="J133" i="255"/>
  <c r="H133" i="255"/>
  <c r="F133" i="255"/>
  <c r="D133" i="255"/>
  <c r="M133" i="255" s="1"/>
  <c r="M132" i="255"/>
  <c r="M131" i="255"/>
  <c r="Q154" i="255" l="1"/>
  <c r="Q152" i="255"/>
  <c r="Q145" i="190" l="1"/>
  <c r="H145" i="190"/>
  <c r="Q139" i="190"/>
  <c r="Q146" i="190" s="1"/>
  <c r="M131" i="190"/>
  <c r="Q152" i="190" s="1"/>
  <c r="J131" i="190"/>
  <c r="H131" i="190"/>
  <c r="F131" i="190"/>
  <c r="D131" i="190"/>
  <c r="M130" i="190"/>
  <c r="M129" i="190"/>
  <c r="Q145" i="189"/>
  <c r="H145" i="189"/>
  <c r="Q139" i="189"/>
  <c r="Q146" i="189" s="1"/>
  <c r="J131" i="189"/>
  <c r="H131" i="189"/>
  <c r="F131" i="189"/>
  <c r="M131" i="189" s="1"/>
  <c r="D131" i="189"/>
  <c r="M130" i="189"/>
  <c r="M129" i="189"/>
  <c r="Q148" i="190" l="1"/>
  <c r="Q150" i="190"/>
  <c r="Q152" i="189"/>
  <c r="Q150" i="189"/>
  <c r="Q148" i="189"/>
  <c r="Q145" i="188"/>
  <c r="H145" i="188"/>
  <c r="Q139" i="188"/>
  <c r="Q146" i="188" s="1"/>
  <c r="J131" i="188"/>
  <c r="H131" i="188"/>
  <c r="F131" i="188"/>
  <c r="D131" i="188"/>
  <c r="M131" i="188" s="1"/>
  <c r="M130" i="188"/>
  <c r="M129" i="188"/>
  <c r="Q145" i="187"/>
  <c r="H145" i="187"/>
  <c r="Q139" i="187"/>
  <c r="Q146" i="187" s="1"/>
  <c r="J131" i="187"/>
  <c r="H131" i="187"/>
  <c r="F131" i="187"/>
  <c r="D131" i="187"/>
  <c r="M131" i="187" s="1"/>
  <c r="M130" i="187"/>
  <c r="M129" i="187"/>
  <c r="Q145" i="186"/>
  <c r="H145" i="186"/>
  <c r="Q139" i="186"/>
  <c r="Q146" i="186" s="1"/>
  <c r="J131" i="186"/>
  <c r="H131" i="186"/>
  <c r="F131" i="186"/>
  <c r="D131" i="186"/>
  <c r="M131" i="186" s="1"/>
  <c r="M130" i="186"/>
  <c r="M129" i="186"/>
  <c r="Q152" i="188" l="1"/>
  <c r="Q150" i="188"/>
  <c r="Q148" i="188"/>
  <c r="Q152" i="187"/>
  <c r="Q150" i="187"/>
  <c r="Q148" i="187"/>
  <c r="Q152" i="186"/>
  <c r="Q150" i="186"/>
  <c r="Q148" i="186"/>
  <c r="M129" i="99" l="1"/>
  <c r="H145" i="99" l="1"/>
  <c r="D131" i="99" l="1"/>
  <c r="Q145" i="99"/>
  <c r="Q139" i="99"/>
  <c r="J131" i="99"/>
  <c r="H131" i="99"/>
  <c r="F131" i="99"/>
  <c r="M130" i="99"/>
  <c r="M131" i="99" l="1"/>
  <c r="Q152" i="99" s="1"/>
  <c r="Q146" i="99"/>
  <c r="Q148" i="99"/>
  <c r="Q150" i="99" l="1"/>
  <c r="N7" i="100"/>
  <c r="AM6" i="100"/>
  <c r="AN5" i="100"/>
  <c r="Q5" i="100"/>
  <c r="Q10" i="100"/>
  <c r="AO9" i="100"/>
  <c r="AO10" i="100"/>
  <c r="AD7" i="100"/>
  <c r="AO8" i="100"/>
  <c r="AA10" i="100"/>
  <c r="Q9" i="100"/>
  <c r="R9" i="100"/>
  <c r="AK6" i="100"/>
  <c r="F8" i="100"/>
  <c r="AE10" i="100"/>
  <c r="AJ9" i="100"/>
  <c r="AE9" i="100"/>
  <c r="AS9" i="100"/>
  <c r="AK9" i="100"/>
  <c r="K9" i="100"/>
  <c r="T8" i="100"/>
  <c r="V6" i="100"/>
  <c r="I6" i="100"/>
  <c r="AA9" i="100"/>
  <c r="M6" i="100"/>
  <c r="J7" i="100"/>
  <c r="S9" i="100"/>
  <c r="AR8" i="100"/>
  <c r="AH6" i="100"/>
  <c r="P6" i="100"/>
  <c r="K5" i="100"/>
  <c r="AJ6" i="100"/>
  <c r="M10" i="100"/>
  <c r="AL9" i="100"/>
  <c r="W7" i="100"/>
  <c r="AA7" i="100"/>
  <c r="D10" i="100"/>
  <c r="Q7" i="100"/>
  <c r="X6" i="100"/>
  <c r="J10" i="100"/>
  <c r="M7" i="100"/>
  <c r="S10" i="100"/>
  <c r="P10" i="100"/>
  <c r="AT7" i="100"/>
  <c r="P9" i="100"/>
  <c r="AG7" i="100"/>
  <c r="H8" i="100"/>
  <c r="V5" i="100"/>
  <c r="E5" i="100"/>
  <c r="O6" i="100"/>
  <c r="J5" i="100"/>
  <c r="AB7" i="100"/>
  <c r="AB9" i="100"/>
  <c r="AD6" i="100"/>
  <c r="D9" i="100"/>
  <c r="O5" i="100"/>
  <c r="AF5" i="100"/>
  <c r="AM9" i="100"/>
  <c r="AN7" i="100"/>
  <c r="I9" i="100"/>
  <c r="AS7" i="100"/>
  <c r="AD10" i="100"/>
  <c r="Z10" i="100"/>
  <c r="AK10" i="100"/>
  <c r="D5" i="100"/>
  <c r="Z7" i="100"/>
  <c r="J8" i="100"/>
  <c r="Y9" i="100"/>
  <c r="Z5" i="100"/>
  <c r="AM10" i="100"/>
  <c r="W10" i="100"/>
  <c r="AE5" i="100"/>
  <c r="AT5" i="100"/>
  <c r="AB5" i="100"/>
  <c r="S6" i="100"/>
  <c r="AH10" i="100"/>
  <c r="C9" i="100"/>
  <c r="AH9" i="100"/>
  <c r="AD9" i="100"/>
  <c r="H7" i="100"/>
  <c r="N5" i="100"/>
  <c r="T5" i="100"/>
  <c r="G9" i="100"/>
  <c r="AF10" i="100"/>
  <c r="M5" i="100"/>
  <c r="K6" i="100"/>
  <c r="AS10" i="100"/>
  <c r="V9" i="100"/>
  <c r="P7" i="100"/>
  <c r="Z9" i="100"/>
  <c r="AK7" i="100"/>
  <c r="D8" i="100"/>
  <c r="G8" i="100"/>
  <c r="N6" i="100"/>
  <c r="E8" i="100"/>
  <c r="C5" i="100"/>
  <c r="AT6" i="100"/>
  <c r="X8" i="100"/>
  <c r="AT8" i="100"/>
  <c r="AO7" i="100"/>
  <c r="AB6" i="100"/>
  <c r="P8" i="100"/>
  <c r="C8" i="100"/>
  <c r="AF8" i="100"/>
  <c r="V10" i="100"/>
  <c r="Q8" i="100"/>
  <c r="D6" i="100"/>
  <c r="R6" i="100"/>
  <c r="Y7" i="100"/>
  <c r="AL6" i="100"/>
  <c r="AE7" i="100"/>
  <c r="AS8" i="100"/>
  <c r="AR10" i="100"/>
  <c r="G10" i="100"/>
  <c r="K7" i="100"/>
  <c r="X7" i="100"/>
  <c r="AO5" i="100"/>
  <c r="M8" i="100"/>
  <c r="R10" i="100"/>
  <c r="C7" i="100"/>
  <c r="F6" i="100"/>
  <c r="H6" i="100"/>
  <c r="N8" i="100"/>
  <c r="AN6" i="100"/>
  <c r="AD5" i="100"/>
  <c r="AG10" i="100"/>
  <c r="O9" i="100"/>
  <c r="AJ5" i="100"/>
  <c r="AD8" i="100"/>
  <c r="AN8" i="100"/>
  <c r="G6" i="100"/>
  <c r="O8" i="100"/>
  <c r="H9" i="100"/>
  <c r="J6" i="100"/>
  <c r="Q6" i="100"/>
  <c r="AM7" i="100"/>
  <c r="AJ7" i="100"/>
  <c r="F5" i="100"/>
  <c r="AL8" i="100"/>
  <c r="AJ10" i="100"/>
  <c r="T10" i="100"/>
  <c r="X5" i="100"/>
  <c r="T9" i="100"/>
  <c r="AK8" i="100"/>
  <c r="G5" i="100"/>
  <c r="Y5" i="100"/>
  <c r="F10" i="100"/>
  <c r="AR5" i="100"/>
  <c r="Z6" i="100"/>
  <c r="W8" i="100"/>
  <c r="AF6" i="100"/>
  <c r="AA8" i="100"/>
  <c r="Z8" i="100"/>
  <c r="AE6" i="100"/>
  <c r="AN10" i="100"/>
  <c r="AH8" i="100"/>
  <c r="R7" i="100"/>
  <c r="Y10" i="100"/>
  <c r="AT9" i="100"/>
  <c r="F9" i="100"/>
  <c r="AG6" i="100"/>
  <c r="R8" i="100"/>
  <c r="C6" i="100"/>
  <c r="S8" i="100"/>
  <c r="X10" i="100"/>
  <c r="F7" i="100"/>
  <c r="O10" i="100"/>
  <c r="AM8" i="100"/>
  <c r="AL10" i="100"/>
  <c r="G7" i="100"/>
  <c r="Y8" i="100"/>
  <c r="AE8" i="100"/>
  <c r="I8" i="100"/>
  <c r="T7" i="100"/>
  <c r="AF9" i="100"/>
  <c r="AJ8" i="100"/>
  <c r="C10" i="100"/>
  <c r="AR7" i="100"/>
  <c r="AA6" i="100"/>
  <c r="AB8" i="100"/>
  <c r="S7" i="100"/>
  <c r="K10" i="100"/>
  <c r="AO6" i="100"/>
  <c r="AG5" i="100"/>
  <c r="AG8" i="100"/>
  <c r="AH7" i="100"/>
  <c r="AG9" i="100"/>
  <c r="H5" i="100"/>
  <c r="T6" i="100"/>
  <c r="AL7" i="100"/>
  <c r="AN9" i="100"/>
  <c r="O7" i="100"/>
  <c r="AM5" i="100"/>
  <c r="N9" i="100"/>
  <c r="V7" i="100"/>
  <c r="N10" i="100"/>
  <c r="D7" i="100"/>
  <c r="E10" i="100"/>
  <c r="H10" i="100"/>
  <c r="W9" i="100"/>
  <c r="AS6" i="100"/>
  <c r="E7" i="100"/>
  <c r="M9" i="100"/>
  <c r="I5" i="100"/>
  <c r="AA5" i="100"/>
  <c r="S5" i="100"/>
  <c r="AL5" i="100"/>
  <c r="V8" i="100"/>
  <c r="AS5" i="100"/>
  <c r="E9" i="100"/>
  <c r="AT10" i="100"/>
  <c r="AH5" i="100"/>
  <c r="R5" i="100"/>
  <c r="P5" i="100"/>
  <c r="K8" i="100"/>
  <c r="I10" i="100"/>
  <c r="AK5" i="100"/>
  <c r="E6" i="100"/>
  <c r="AF7" i="100"/>
  <c r="W6" i="100"/>
  <c r="AR9" i="100"/>
  <c r="I7" i="100"/>
  <c r="X9" i="100"/>
  <c r="J9" i="100"/>
  <c r="W5" i="100"/>
  <c r="Y6" i="100"/>
  <c r="AR6" i="100"/>
  <c r="AB10" i="100"/>
  <c r="AE11" i="100" l="1"/>
  <c r="J11" i="100"/>
  <c r="AD11" i="100"/>
  <c r="AP5" i="100"/>
  <c r="Z11" i="100"/>
  <c r="I44" i="7"/>
  <c r="W11" i="100"/>
  <c r="I52" i="7"/>
  <c r="E56" i="7"/>
  <c r="F96" i="7"/>
  <c r="E69" i="7"/>
  <c r="C19" i="7"/>
  <c r="E68" i="7"/>
  <c r="F41" i="7"/>
  <c r="E15" i="7"/>
  <c r="F56" i="7"/>
  <c r="C52" i="7"/>
  <c r="C92" i="7"/>
  <c r="E73" i="7"/>
  <c r="E36" i="7"/>
  <c r="E35" i="7"/>
  <c r="C16" i="7"/>
  <c r="C88" i="7"/>
  <c r="E13" i="7"/>
  <c r="F91" i="7"/>
  <c r="C39" i="7"/>
  <c r="F78" i="7"/>
  <c r="C17" i="7"/>
  <c r="F84" i="7"/>
  <c r="C37" i="7"/>
  <c r="F31" i="7"/>
  <c r="E18" i="7"/>
  <c r="E54" i="7"/>
  <c r="F19" i="7"/>
  <c r="E39" i="7"/>
  <c r="E19" i="7"/>
  <c r="F9" i="7"/>
  <c r="F66" i="7"/>
  <c r="E84" i="7"/>
  <c r="E59" i="7"/>
  <c r="C69" i="7"/>
  <c r="F40" i="7"/>
  <c r="E26" i="7"/>
  <c r="C79" i="7"/>
  <c r="F6" i="7"/>
  <c r="C56" i="7"/>
  <c r="E95" i="7"/>
  <c r="C81" i="7"/>
  <c r="E41" i="7"/>
  <c r="F72" i="7"/>
  <c r="E97" i="7"/>
  <c r="F61" i="7"/>
  <c r="F14" i="7"/>
  <c r="E31" i="7"/>
  <c r="C15" i="7"/>
  <c r="E66" i="7"/>
  <c r="C42" i="7"/>
  <c r="E75" i="7"/>
  <c r="F17" i="7"/>
  <c r="F68" i="7"/>
  <c r="E89" i="7"/>
  <c r="E8" i="7"/>
  <c r="F93" i="7"/>
  <c r="C74" i="7"/>
  <c r="F37" i="7"/>
  <c r="C67" i="7"/>
  <c r="E32" i="7"/>
  <c r="F74" i="7"/>
  <c r="F34" i="7"/>
  <c r="F30" i="7"/>
  <c r="F20" i="7"/>
  <c r="E38" i="7"/>
  <c r="C28" i="7"/>
  <c r="E74" i="7"/>
  <c r="C65" i="7"/>
  <c r="C53" i="7"/>
  <c r="F15" i="7"/>
  <c r="F24" i="7"/>
  <c r="C84" i="7"/>
  <c r="C58" i="7"/>
  <c r="C76" i="7"/>
  <c r="C12" i="7"/>
  <c r="F33" i="7"/>
  <c r="E93" i="7"/>
  <c r="F67" i="7"/>
  <c r="C21" i="7"/>
  <c r="E90" i="7"/>
  <c r="E94" i="7"/>
  <c r="E83" i="7"/>
  <c r="C86" i="7"/>
  <c r="F58" i="7"/>
  <c r="C44" i="7"/>
  <c r="E79" i="7"/>
  <c r="F32" i="7"/>
  <c r="C82" i="7"/>
  <c r="C41" i="7"/>
  <c r="C40" i="7"/>
  <c r="C75" i="7"/>
  <c r="C60" i="7"/>
  <c r="F90" i="7"/>
  <c r="F21" i="7"/>
  <c r="C30" i="7"/>
  <c r="F87" i="7"/>
  <c r="E24" i="7"/>
  <c r="C6" i="7"/>
  <c r="C38" i="7"/>
  <c r="F63" i="7"/>
  <c r="C14" i="7"/>
  <c r="C68" i="7"/>
  <c r="C70" i="7"/>
  <c r="E88" i="7"/>
  <c r="C20" i="7"/>
  <c r="F46" i="7"/>
  <c r="E78" i="7"/>
  <c r="C55" i="7"/>
  <c r="E76" i="7"/>
  <c r="E96" i="7"/>
  <c r="E82" i="7"/>
  <c r="F65" i="7"/>
  <c r="C96" i="7"/>
  <c r="F29" i="7"/>
  <c r="F92" i="7"/>
  <c r="E12" i="7"/>
  <c r="E43" i="7"/>
  <c r="E80" i="7"/>
  <c r="F48" i="7"/>
  <c r="F50" i="7"/>
  <c r="E46" i="7"/>
  <c r="F54" i="7"/>
  <c r="C33" i="7"/>
  <c r="C93" i="7"/>
  <c r="F10" i="7"/>
  <c r="E34" i="7"/>
  <c r="C89" i="7"/>
  <c r="F62" i="7"/>
  <c r="C61" i="7"/>
  <c r="F43" i="7"/>
  <c r="E22" i="7"/>
  <c r="C78" i="7"/>
  <c r="C46" i="7"/>
  <c r="F44" i="7"/>
  <c r="C97" i="7"/>
  <c r="E21" i="7"/>
  <c r="F81" i="7"/>
  <c r="C72" i="7"/>
  <c r="C95" i="7"/>
  <c r="F28" i="7"/>
  <c r="E70" i="7"/>
  <c r="E58" i="7"/>
  <c r="E71" i="7"/>
  <c r="C24" i="7"/>
  <c r="F18" i="7"/>
  <c r="F23" i="7"/>
  <c r="C94" i="7"/>
  <c r="C57" i="7"/>
  <c r="E60" i="7"/>
  <c r="E17" i="7"/>
  <c r="E63" i="7"/>
  <c r="C10" i="7"/>
  <c r="E50" i="7"/>
  <c r="E6" i="7"/>
  <c r="E49" i="7"/>
  <c r="C51" i="7"/>
  <c r="E62" i="7"/>
  <c r="E28" i="7"/>
  <c r="E40" i="7"/>
  <c r="C26" i="7"/>
  <c r="C77" i="7"/>
  <c r="C73" i="7"/>
  <c r="F38" i="7"/>
  <c r="C27" i="7"/>
  <c r="F36" i="7"/>
  <c r="F82" i="7"/>
  <c r="F45" i="7"/>
  <c r="F70" i="7"/>
  <c r="C59" i="7"/>
  <c r="C63" i="7"/>
  <c r="F76" i="7"/>
  <c r="E92" i="7"/>
  <c r="C66" i="7"/>
  <c r="E20" i="7"/>
  <c r="E91" i="7"/>
  <c r="E57" i="7"/>
  <c r="E14" i="7"/>
  <c r="C7" i="7"/>
  <c r="C87" i="7"/>
  <c r="C64" i="7"/>
  <c r="F86" i="7"/>
  <c r="E65" i="7"/>
  <c r="F7" i="7"/>
  <c r="E45" i="7"/>
  <c r="F16" i="7"/>
  <c r="E10" i="7"/>
  <c r="F88" i="7"/>
  <c r="E16" i="7"/>
  <c r="F39" i="7"/>
  <c r="E25" i="7"/>
  <c r="E48" i="7"/>
  <c r="F77" i="7"/>
  <c r="F85" i="7"/>
  <c r="C29" i="7"/>
  <c r="C91" i="7"/>
  <c r="F13" i="7"/>
  <c r="F97" i="7"/>
  <c r="E85" i="7"/>
  <c r="E81" i="7"/>
  <c r="E37" i="7"/>
  <c r="C36" i="7"/>
  <c r="E47" i="7"/>
  <c r="E77" i="7"/>
  <c r="E11" i="7"/>
  <c r="F12" i="7"/>
  <c r="C71" i="7"/>
  <c r="E55" i="7"/>
  <c r="F57" i="7"/>
  <c r="F49" i="7"/>
  <c r="F80" i="7"/>
  <c r="F53" i="7"/>
  <c r="E67" i="7"/>
  <c r="F59" i="7"/>
  <c r="C50" i="7"/>
  <c r="C8" i="7"/>
  <c r="C34" i="7"/>
  <c r="E27" i="7"/>
  <c r="F22" i="7"/>
  <c r="C9" i="7"/>
  <c r="F52" i="7"/>
  <c r="F51" i="7"/>
  <c r="E53" i="7"/>
  <c r="E33" i="7"/>
  <c r="F27" i="7"/>
  <c r="F64" i="7"/>
  <c r="C11" i="7"/>
  <c r="F8" i="7"/>
  <c r="F71" i="7"/>
  <c r="E44" i="7"/>
  <c r="E23" i="7"/>
  <c r="F25" i="7"/>
  <c r="F94" i="7"/>
  <c r="F79" i="7"/>
  <c r="F55" i="7"/>
  <c r="F60" i="7"/>
  <c r="C32" i="7"/>
  <c r="E9" i="7"/>
  <c r="C49" i="7"/>
  <c r="E30" i="7"/>
  <c r="F73" i="7"/>
  <c r="F89" i="7"/>
  <c r="C85" i="7"/>
  <c r="F47" i="7"/>
  <c r="C43" i="7"/>
  <c r="F95" i="7"/>
  <c r="F26" i="7"/>
  <c r="C18" i="7"/>
  <c r="F42" i="7"/>
  <c r="F35" i="7"/>
  <c r="E29" i="7"/>
  <c r="C35" i="7"/>
  <c r="E42" i="7"/>
  <c r="C83" i="7"/>
  <c r="F69" i="7"/>
  <c r="E72" i="7"/>
  <c r="C22" i="7"/>
  <c r="E7" i="7"/>
  <c r="E52" i="7"/>
  <c r="E51" i="7"/>
  <c r="E87" i="7"/>
  <c r="C90" i="7"/>
  <c r="C54" i="7"/>
  <c r="E61" i="7"/>
  <c r="C80" i="7"/>
  <c r="C25" i="7"/>
  <c r="C45" i="7"/>
  <c r="C62" i="7"/>
  <c r="C13" i="7"/>
  <c r="C23" i="7"/>
  <c r="F11" i="7"/>
  <c r="E86" i="7"/>
  <c r="C48" i="7"/>
  <c r="C47" i="7"/>
  <c r="C31" i="7"/>
  <c r="F75" i="7"/>
  <c r="F83" i="7"/>
  <c r="E64" i="7"/>
  <c r="I51" i="7"/>
  <c r="V11" i="100"/>
  <c r="S11" i="100"/>
  <c r="I91" i="7" s="1"/>
  <c r="K11" i="100"/>
  <c r="AJ11" i="100"/>
  <c r="I45" i="7"/>
  <c r="AA11" i="100"/>
  <c r="I11" i="100"/>
  <c r="I26" i="7"/>
  <c r="I33" i="7"/>
  <c r="I28" i="7"/>
  <c r="I35" i="7"/>
  <c r="I25" i="7"/>
  <c r="I31" i="7"/>
  <c r="I37" i="7"/>
  <c r="I36" i="7"/>
  <c r="I38" i="7"/>
  <c r="I30" i="7"/>
  <c r="I29" i="7"/>
  <c r="I24" i="7"/>
  <c r="I34" i="7"/>
  <c r="I27" i="7"/>
  <c r="I32" i="7"/>
  <c r="AO11" i="100"/>
  <c r="AK11" i="100"/>
  <c r="AP6" i="100"/>
  <c r="AL11" i="100"/>
  <c r="L10" i="100"/>
  <c r="AF11" i="100"/>
  <c r="Q11" i="100"/>
  <c r="I67" i="7" s="1"/>
  <c r="L9" i="100"/>
  <c r="L6" i="100"/>
  <c r="I76" i="7"/>
  <c r="I81" i="7"/>
  <c r="P11" i="100"/>
  <c r="I86" i="7"/>
  <c r="Y11" i="100"/>
  <c r="I54" i="7"/>
  <c r="AN11" i="100"/>
  <c r="M11" i="100"/>
  <c r="R11" i="100"/>
  <c r="I71" i="7" s="1"/>
  <c r="AR11" i="100"/>
  <c r="X11" i="100"/>
  <c r="I53" i="7"/>
  <c r="AT11" i="100"/>
  <c r="L8" i="100"/>
  <c r="AP8" i="100"/>
  <c r="AP9" i="100"/>
  <c r="I13" i="7"/>
  <c r="I12" i="7"/>
  <c r="I15" i="7"/>
  <c r="I17" i="7"/>
  <c r="I9" i="7"/>
  <c r="I10" i="7"/>
  <c r="I14" i="7"/>
  <c r="I18" i="7"/>
  <c r="I11" i="7"/>
  <c r="I8" i="7"/>
  <c r="I6" i="7"/>
  <c r="I7" i="7"/>
  <c r="I16" i="7"/>
  <c r="AP10" i="100"/>
  <c r="L5" i="100"/>
  <c r="H11" i="100"/>
  <c r="AB11" i="100"/>
  <c r="AS11" i="100"/>
  <c r="AM11" i="100"/>
  <c r="L7" i="100"/>
  <c r="AP7" i="100"/>
  <c r="I55" i="7" l="1"/>
  <c r="J54" i="7" s="1"/>
  <c r="AY8" i="100"/>
  <c r="BC8" i="100"/>
  <c r="AW8" i="100"/>
  <c r="BD8" i="100"/>
  <c r="BB8" i="100"/>
  <c r="AX8" i="100"/>
  <c r="BA8" i="100"/>
  <c r="AV8" i="100"/>
  <c r="I39" i="7"/>
  <c r="C98" i="7"/>
  <c r="AP11" i="100"/>
  <c r="BD10" i="100"/>
  <c r="BA10" i="100"/>
  <c r="AV10" i="100"/>
  <c r="BC10" i="100"/>
  <c r="AX10" i="100"/>
  <c r="BB10" i="100"/>
  <c r="AW10" i="100"/>
  <c r="AY10" i="100"/>
  <c r="E98" i="7"/>
  <c r="AV6" i="100"/>
  <c r="BD6" i="100"/>
  <c r="AY6" i="100"/>
  <c r="BA6" i="100"/>
  <c r="AX6" i="100"/>
  <c r="BC6" i="100"/>
  <c r="BB6" i="100"/>
  <c r="AW6" i="100"/>
  <c r="AW9" i="100"/>
  <c r="BC9" i="100"/>
  <c r="BA9" i="100"/>
  <c r="AV9" i="100"/>
  <c r="BD9" i="100"/>
  <c r="AX9" i="100"/>
  <c r="AY9" i="100"/>
  <c r="BB9" i="100"/>
  <c r="AX5" i="100"/>
  <c r="AY5" i="100"/>
  <c r="BC5" i="100"/>
  <c r="L11" i="100"/>
  <c r="AW5" i="100"/>
  <c r="AV5" i="100"/>
  <c r="BA5" i="100"/>
  <c r="BB5" i="100"/>
  <c r="BD5" i="100"/>
  <c r="AX7" i="100"/>
  <c r="BD7" i="100"/>
  <c r="AW7" i="100"/>
  <c r="AV7" i="100"/>
  <c r="BB7" i="100"/>
  <c r="BA7" i="100"/>
  <c r="AY7" i="100"/>
  <c r="BC7" i="100"/>
  <c r="AG11" i="100"/>
  <c r="I60" i="7" s="1"/>
  <c r="AH11" i="100"/>
  <c r="I61" i="7" s="1"/>
  <c r="F98" i="7"/>
  <c r="I19" i="7"/>
  <c r="I46" i="7"/>
  <c r="J53" i="7" l="1"/>
  <c r="J55" i="7"/>
  <c r="J51" i="7"/>
  <c r="J52" i="7"/>
  <c r="AV11" i="100"/>
  <c r="J46" i="7"/>
  <c r="J45" i="7"/>
  <c r="J44" i="7"/>
  <c r="J15" i="7"/>
  <c r="J13" i="7"/>
  <c r="J11" i="7"/>
  <c r="J17" i="7"/>
  <c r="J19" i="7"/>
  <c r="J14" i="7"/>
  <c r="J10" i="7"/>
  <c r="J7" i="7"/>
  <c r="J16" i="7"/>
  <c r="J6" i="7"/>
  <c r="J9" i="7"/>
  <c r="J18" i="7"/>
  <c r="J8" i="7"/>
  <c r="J12" i="7"/>
  <c r="AW11" i="100"/>
  <c r="BA11" i="100"/>
  <c r="BC11" i="100"/>
  <c r="AY11" i="100"/>
  <c r="BD11" i="100"/>
  <c r="AX11" i="100"/>
  <c r="D33" i="7"/>
  <c r="D51" i="7"/>
  <c r="D43" i="7"/>
  <c r="D64" i="7"/>
  <c r="D14" i="7"/>
  <c r="D97" i="7"/>
  <c r="D25" i="7"/>
  <c r="D45" i="7"/>
  <c r="D53" i="7"/>
  <c r="D84" i="7"/>
  <c r="D22" i="7"/>
  <c r="D71" i="7"/>
  <c r="D90" i="7"/>
  <c r="D12" i="7"/>
  <c r="D80" i="7"/>
  <c r="D68" i="7"/>
  <c r="D57" i="7"/>
  <c r="D78" i="7"/>
  <c r="D58" i="7"/>
  <c r="D40" i="7"/>
  <c r="D31" i="7"/>
  <c r="D17" i="7"/>
  <c r="D59" i="7"/>
  <c r="D20" i="7"/>
  <c r="D89" i="7"/>
  <c r="D87" i="7"/>
  <c r="D42" i="7"/>
  <c r="D96" i="7"/>
  <c r="D76" i="7"/>
  <c r="D55" i="7"/>
  <c r="D95" i="7"/>
  <c r="D85" i="7"/>
  <c r="D39" i="7"/>
  <c r="D63" i="7"/>
  <c r="D52" i="7"/>
  <c r="D69" i="7"/>
  <c r="D49" i="7"/>
  <c r="D29" i="7"/>
  <c r="D93" i="7"/>
  <c r="D37" i="7"/>
  <c r="D32" i="7"/>
  <c r="D38" i="7"/>
  <c r="D10" i="7"/>
  <c r="D54" i="7"/>
  <c r="D28" i="7"/>
  <c r="D27" i="7"/>
  <c r="D11" i="7"/>
  <c r="D61" i="7"/>
  <c r="D16" i="7"/>
  <c r="D70" i="7"/>
  <c r="D13" i="7"/>
  <c r="D79" i="7"/>
  <c r="D35" i="7"/>
  <c r="D50" i="7"/>
  <c r="D7" i="7"/>
  <c r="D72" i="7"/>
  <c r="D65" i="7"/>
  <c r="D83" i="7"/>
  <c r="D91" i="7"/>
  <c r="D46" i="7"/>
  <c r="D88" i="7"/>
  <c r="D92" i="7"/>
  <c r="D73" i="7"/>
  <c r="D48" i="7"/>
  <c r="D30" i="7"/>
  <c r="D60" i="7"/>
  <c r="D75" i="7"/>
  <c r="D6" i="7"/>
  <c r="D36" i="7"/>
  <c r="D74" i="7"/>
  <c r="D8" i="7"/>
  <c r="D41" i="7"/>
  <c r="D81" i="7"/>
  <c r="D98" i="7"/>
  <c r="D23" i="7"/>
  <c r="D21" i="7"/>
  <c r="D56" i="7"/>
  <c r="D82" i="7"/>
  <c r="D47" i="7"/>
  <c r="D67" i="7"/>
  <c r="D62" i="7"/>
  <c r="D9" i="7"/>
  <c r="D86" i="7"/>
  <c r="D19" i="7"/>
  <c r="D26" i="7"/>
  <c r="D94" i="7"/>
  <c r="D18" i="7"/>
  <c r="D44" i="7"/>
  <c r="D34" i="7"/>
  <c r="D24" i="7"/>
  <c r="D77" i="7"/>
  <c r="D15" i="7"/>
  <c r="D66" i="7"/>
  <c r="BB11" i="100"/>
  <c r="J29" i="7"/>
  <c r="J37" i="7"/>
  <c r="J35" i="7"/>
  <c r="J39" i="7"/>
  <c r="J31" i="7"/>
  <c r="J27" i="7"/>
  <c r="J26" i="7"/>
  <c r="J24" i="7"/>
  <c r="J38" i="7"/>
  <c r="J30" i="7"/>
  <c r="J25" i="7"/>
  <c r="J28" i="7"/>
  <c r="J32" i="7"/>
  <c r="J36" i="7"/>
  <c r="J33" i="7"/>
  <c r="J34" i="7"/>
</calcChain>
</file>

<file path=xl/comments1.xml><?xml version="1.0" encoding="utf-8"?>
<comments xmlns="http://schemas.openxmlformats.org/spreadsheetml/2006/main">
  <authors>
    <author>duncansk</author>
    <author>Duncan Skelton</author>
    <author>Janeo</author>
  </authors>
  <commentList>
    <comment ref="B97" authorId="0">
      <text>
        <r>
          <rPr>
            <b/>
            <sz val="8"/>
            <color indexed="81"/>
            <rFont val="Tahoma"/>
            <family val="2"/>
          </rPr>
          <t>Each Project should be named 'Sportivate…' e.g. 'Sportivate Friday Night Football'</t>
        </r>
      </text>
    </comment>
    <comment ref="B99" authorId="0">
      <text>
        <r>
          <rPr>
            <b/>
            <sz val="8"/>
            <color indexed="81"/>
            <rFont val="Tahoma"/>
            <family val="2"/>
          </rPr>
          <t>Examples may include; the Local authority;NGB; or the University or in some cases may be the same as 'the deliverer'</t>
        </r>
      </text>
    </comment>
    <comment ref="K99" authorId="1">
      <text>
        <r>
          <rPr>
            <b/>
            <sz val="8"/>
            <color indexed="81"/>
            <rFont val="Tahoma"/>
            <family val="2"/>
          </rPr>
          <t>Select the region in which the project will be delivered (this must be done before CSP and Local Authority)</t>
        </r>
        <r>
          <rPr>
            <sz val="8"/>
            <color indexed="81"/>
            <rFont val="Tahoma"/>
            <family val="2"/>
          </rPr>
          <t xml:space="preserve">
</t>
        </r>
      </text>
    </comment>
    <comment ref="B101" authorId="1">
      <text>
        <r>
          <rPr>
            <b/>
            <sz val="8"/>
            <color indexed="81"/>
            <rFont val="Tahoma"/>
            <family val="2"/>
          </rPr>
          <t>Select the CSP that is responsible for this project</t>
        </r>
        <r>
          <rPr>
            <sz val="8"/>
            <color indexed="81"/>
            <rFont val="Tahoma"/>
            <family val="2"/>
          </rPr>
          <t xml:space="preserve">
</t>
        </r>
      </text>
    </comment>
    <comment ref="K101" authorId="1">
      <text>
        <r>
          <rPr>
            <b/>
            <sz val="8"/>
            <color indexed="81"/>
            <rFont val="Tahoma"/>
            <family val="2"/>
          </rPr>
          <t>Select the Local Authority Area in which the project will take place</t>
        </r>
        <r>
          <rPr>
            <sz val="8"/>
            <color indexed="81"/>
            <rFont val="Tahoma"/>
            <family val="2"/>
          </rPr>
          <t xml:space="preserve">
</t>
        </r>
      </text>
    </comment>
    <comment ref="B103" authorId="0">
      <text>
        <r>
          <rPr>
            <b/>
            <sz val="8"/>
            <color indexed="81"/>
            <rFont val="Tahoma"/>
            <family val="2"/>
          </rPr>
          <t xml:space="preserve">The type of organisation/ individual doing the coaching. </t>
        </r>
      </text>
    </comment>
    <comment ref="B105" authorId="0">
      <text>
        <r>
          <rPr>
            <b/>
            <sz val="8"/>
            <color indexed="81"/>
            <rFont val="Tahoma"/>
            <family val="2"/>
          </rPr>
          <t>A block is a set of 6-8 sessions. A project can be made up of one or many blocks of sessions.</t>
        </r>
        <r>
          <rPr>
            <sz val="8"/>
            <color indexed="81"/>
            <rFont val="Tahoma"/>
            <family val="2"/>
          </rPr>
          <t xml:space="preserve"> </t>
        </r>
      </text>
    </comment>
    <comment ref="B107" authorId="1">
      <text>
        <r>
          <rPr>
            <b/>
            <sz val="8"/>
            <color indexed="81"/>
            <rFont val="Tahoma"/>
            <family val="2"/>
          </rPr>
          <t>The name of the organisation, club, coach or individual running the sessions</t>
        </r>
        <r>
          <rPr>
            <sz val="8"/>
            <color indexed="81"/>
            <rFont val="Tahoma"/>
            <family val="2"/>
          </rPr>
          <t xml:space="preserve">
</t>
        </r>
      </text>
    </comment>
    <comment ref="B113" authorId="0">
      <text>
        <r>
          <rPr>
            <b/>
            <sz val="8"/>
            <color indexed="81"/>
            <rFont val="Tahoma"/>
            <family val="2"/>
          </rPr>
          <t>Is the project involving HE/FE? Select HE = Higher Education e.g. university or FE = Further Education e.g. college if appropriate</t>
        </r>
        <r>
          <rPr>
            <sz val="8"/>
            <color indexed="81"/>
            <rFont val="Tahoma"/>
            <family val="2"/>
          </rPr>
          <t xml:space="preserve">
</t>
        </r>
      </text>
    </comment>
    <comment ref="B115" authorId="0">
      <text>
        <r>
          <rPr>
            <b/>
            <sz val="8"/>
            <color indexed="81"/>
            <rFont val="Tahoma"/>
            <family val="2"/>
          </rPr>
          <t>You can request a visit to your project from one of our 'Sporting Champions' by selecting 'yes'. See www.Sportingchampions.org.uk for further details.</t>
        </r>
      </text>
    </comment>
    <comment ref="E115" authorId="0">
      <text>
        <r>
          <rPr>
            <b/>
            <sz val="8"/>
            <color indexed="81"/>
            <rFont val="Tahoma"/>
            <family val="2"/>
          </rPr>
          <t xml:space="preserve">Select 'Yes' if the majority of participants will have disabilities. </t>
        </r>
        <r>
          <rPr>
            <sz val="8"/>
            <color indexed="81"/>
            <rFont val="Tahoma"/>
            <family val="2"/>
          </rPr>
          <t xml:space="preserve">
</t>
        </r>
      </text>
    </comment>
    <comment ref="H115" authorId="2">
      <text>
        <r>
          <rPr>
            <b/>
            <sz val="8"/>
            <color indexed="81"/>
            <rFont val="Tahoma"/>
            <family val="2"/>
          </rPr>
          <t>Select 'Yes' if the NGB has had some involvement in the planning or will be involved in the delivery of the activity</t>
        </r>
        <r>
          <rPr>
            <sz val="8"/>
            <color indexed="81"/>
            <rFont val="Tahoma"/>
            <family val="2"/>
          </rPr>
          <t xml:space="preserve">
</t>
        </r>
      </text>
    </comment>
    <comment ref="B129" authorId="1">
      <text>
        <r>
          <rPr>
            <b/>
            <sz val="8"/>
            <color indexed="81"/>
            <rFont val="Tahoma"/>
            <family val="2"/>
          </rPr>
          <t>It is expected that this number will be lower than the total number of people who attend sessions</t>
        </r>
      </text>
    </comment>
    <comment ref="B136" authorId="1">
      <text>
        <r>
          <rPr>
            <b/>
            <sz val="8"/>
            <color indexed="81"/>
            <rFont val="Tahoma"/>
            <family val="2"/>
          </rPr>
          <t>Explain the costs of the project.  Insert the expenditure and income amounts for the total project cost and not just Sport England's Sportivate contribution. All project income, in kind or in cash, must be recorded in the Project income cells and must also be reflected and offset in the project expenditure box (as for example, in a profit-loss account). If it is not, the calculation made by the spreadsheet will not result in an accurate claim.   It is expected that the Total Project Income will be lower than the Total Project Expenditure and the difference is the Sportivate Funding Request.</t>
        </r>
        <r>
          <rPr>
            <sz val="8"/>
            <color indexed="81"/>
            <rFont val="Tahoma"/>
            <family val="2"/>
          </rPr>
          <t xml:space="preserve">
</t>
        </r>
      </text>
    </comment>
    <comment ref="K136" authorId="1">
      <text>
        <r>
          <rPr>
            <b/>
            <sz val="8"/>
            <color indexed="81"/>
            <rFont val="Tahoma"/>
            <family val="2"/>
          </rPr>
          <t xml:space="preserve">List any free resources you are using and their estimated value if you were paying for them </t>
        </r>
        <r>
          <rPr>
            <sz val="8"/>
            <color indexed="81"/>
            <rFont val="Tahoma"/>
            <family val="2"/>
          </rPr>
          <t xml:space="preserve">
</t>
        </r>
      </text>
    </comment>
    <comment ref="Q147" authorId="1">
      <text>
        <r>
          <rPr>
            <b/>
            <sz val="8"/>
            <color indexed="81"/>
            <rFont val="Tahoma"/>
            <family val="2"/>
          </rPr>
          <t>All these cells will populate automatically from the above calculations</t>
        </r>
        <r>
          <rPr>
            <sz val="8"/>
            <color indexed="81"/>
            <rFont val="Tahoma"/>
            <family val="2"/>
          </rPr>
          <t xml:space="preserve">
</t>
        </r>
      </text>
    </comment>
  </commentList>
</comments>
</file>

<file path=xl/comments2.xml><?xml version="1.0" encoding="utf-8"?>
<comments xmlns="http://schemas.openxmlformats.org/spreadsheetml/2006/main">
  <authors>
    <author>duncansk</author>
    <author>Duncan Skelton</author>
    <author>Janeo</author>
  </authors>
  <commentList>
    <comment ref="B95" authorId="0">
      <text>
        <r>
          <rPr>
            <b/>
            <sz val="8"/>
            <color indexed="81"/>
            <rFont val="Tahoma"/>
            <family val="2"/>
          </rPr>
          <t>Each Project should be named 'Sportivate…' e.g. 'Sportivate Friday Night Football'</t>
        </r>
      </text>
    </comment>
    <comment ref="B97" authorId="0">
      <text>
        <r>
          <rPr>
            <b/>
            <sz val="8"/>
            <color indexed="81"/>
            <rFont val="Tahoma"/>
            <family val="2"/>
          </rPr>
          <t>Examples may include; the Local authority; NGB; the University; or in some cases may be the same as 'the deliverer'</t>
        </r>
      </text>
    </comment>
    <comment ref="K97" authorId="1">
      <text>
        <r>
          <rPr>
            <b/>
            <sz val="8"/>
            <color indexed="81"/>
            <rFont val="Tahoma"/>
            <family val="2"/>
          </rPr>
          <t>Select the region in which the project will be delivered (this must be done before CSP and Local Authority)</t>
        </r>
        <r>
          <rPr>
            <sz val="8"/>
            <color indexed="81"/>
            <rFont val="Tahoma"/>
            <family val="2"/>
          </rPr>
          <t xml:space="preserve">
</t>
        </r>
      </text>
    </comment>
    <comment ref="B99" authorId="1">
      <text>
        <r>
          <rPr>
            <b/>
            <sz val="8"/>
            <color indexed="81"/>
            <rFont val="Tahoma"/>
            <family val="2"/>
          </rPr>
          <t>Select the CSP that is responsible for this project</t>
        </r>
        <r>
          <rPr>
            <sz val="8"/>
            <color indexed="81"/>
            <rFont val="Tahoma"/>
            <family val="2"/>
          </rPr>
          <t xml:space="preserve">
</t>
        </r>
      </text>
    </comment>
    <comment ref="K99" authorId="1">
      <text>
        <r>
          <rPr>
            <b/>
            <sz val="8"/>
            <color indexed="81"/>
            <rFont val="Tahoma"/>
            <family val="2"/>
          </rPr>
          <t>Select the Local Authority Area in which the project will take place</t>
        </r>
        <r>
          <rPr>
            <sz val="8"/>
            <color indexed="81"/>
            <rFont val="Tahoma"/>
            <family val="2"/>
          </rPr>
          <t xml:space="preserve">
</t>
        </r>
      </text>
    </comment>
    <comment ref="B101" authorId="0">
      <text>
        <r>
          <rPr>
            <b/>
            <sz val="8"/>
            <color indexed="81"/>
            <rFont val="Tahoma"/>
            <family val="2"/>
          </rPr>
          <t xml:space="preserve">The type of organisation/ individual doing the coaching. </t>
        </r>
      </text>
    </comment>
    <comment ref="B103" authorId="0">
      <text>
        <r>
          <rPr>
            <b/>
            <sz val="8"/>
            <color indexed="81"/>
            <rFont val="Tahoma"/>
            <family val="2"/>
          </rPr>
          <t>A block is a set of 6-8 sessions. A project can be made up of one or many blocks of sessions.</t>
        </r>
        <r>
          <rPr>
            <sz val="8"/>
            <color indexed="81"/>
            <rFont val="Tahoma"/>
            <family val="2"/>
          </rPr>
          <t xml:space="preserve"> </t>
        </r>
      </text>
    </comment>
    <comment ref="B105" authorId="1">
      <text>
        <r>
          <rPr>
            <b/>
            <sz val="8"/>
            <color indexed="81"/>
            <rFont val="Tahoma"/>
            <family val="2"/>
          </rPr>
          <t>The name of the organisation, club, coach or individual running the sessions</t>
        </r>
        <r>
          <rPr>
            <sz val="8"/>
            <color indexed="81"/>
            <rFont val="Tahoma"/>
            <family val="2"/>
          </rPr>
          <t xml:space="preserve">
</t>
        </r>
      </text>
    </comment>
    <comment ref="B111" authorId="0">
      <text>
        <r>
          <rPr>
            <b/>
            <sz val="8"/>
            <color indexed="81"/>
            <rFont val="Tahoma"/>
            <family val="2"/>
          </rPr>
          <t>Is the project involving HE/FE? Select HE = Higher Education e.g. university or FE = Further Education e.g. college if appropriate</t>
        </r>
        <r>
          <rPr>
            <sz val="8"/>
            <color indexed="81"/>
            <rFont val="Tahoma"/>
            <family val="2"/>
          </rPr>
          <t xml:space="preserve">
</t>
        </r>
      </text>
    </comment>
    <comment ref="B113" authorId="0">
      <text>
        <r>
          <rPr>
            <b/>
            <sz val="8"/>
            <color indexed="81"/>
            <rFont val="Tahoma"/>
            <family val="2"/>
          </rPr>
          <t>You can request a visit to your project from one of our 'Sporting Champions' by selecting 'yes'. See www.sportingchampions.org.uk for further details.</t>
        </r>
      </text>
    </comment>
    <comment ref="E113" authorId="0">
      <text>
        <r>
          <rPr>
            <b/>
            <sz val="8"/>
            <color indexed="81"/>
            <rFont val="Tahoma"/>
            <family val="2"/>
          </rPr>
          <t xml:space="preserve">Select 'Yes' if the majority of participants will have disabilities. </t>
        </r>
        <r>
          <rPr>
            <sz val="8"/>
            <color indexed="81"/>
            <rFont val="Tahoma"/>
            <family val="2"/>
          </rPr>
          <t xml:space="preserve">
</t>
        </r>
      </text>
    </comment>
    <comment ref="H113" authorId="2">
      <text>
        <r>
          <rPr>
            <b/>
            <sz val="8"/>
            <color indexed="81"/>
            <rFont val="Tahoma"/>
            <family val="2"/>
          </rPr>
          <t>Select 'Yes' if the NGB has had some involvement in the planning or will be involved in the delivery of the activity</t>
        </r>
        <r>
          <rPr>
            <sz val="8"/>
            <color indexed="81"/>
            <rFont val="Tahoma"/>
            <family val="2"/>
          </rPr>
          <t xml:space="preserve">
</t>
        </r>
      </text>
    </comment>
    <comment ref="B127" authorId="1">
      <text>
        <r>
          <rPr>
            <b/>
            <sz val="8"/>
            <color indexed="81"/>
            <rFont val="Tahoma"/>
            <family val="2"/>
          </rPr>
          <t>It is expected that this number will be lower than the total number of people who attend sessions</t>
        </r>
      </text>
    </comment>
    <comment ref="B134" authorId="1">
      <text>
        <r>
          <rPr>
            <b/>
            <sz val="8"/>
            <color indexed="81"/>
            <rFont val="Tahoma"/>
            <family val="2"/>
          </rPr>
          <t>Explain the costs of the project.  Insert the expenditure and income amounts for the total project cost and not just Sport England's Sportivate contribution. All project income, in kind or in cash, must be recorded in the Project income cells and must also be reflected and offset in the project expenditure box (as for example, in a profit-loss account). If it is not, the calculation made by the spreadsheet will not result in an accurate claim.   It is expected that the Total Project Income will be lower than the Total Project Expenditure and the difference is the Sportivate Funding Request.</t>
        </r>
        <r>
          <rPr>
            <sz val="8"/>
            <color indexed="81"/>
            <rFont val="Tahoma"/>
            <family val="2"/>
          </rPr>
          <t xml:space="preserve">
</t>
        </r>
      </text>
    </comment>
    <comment ref="K134" authorId="1">
      <text>
        <r>
          <rPr>
            <b/>
            <sz val="8"/>
            <color indexed="81"/>
            <rFont val="Tahoma"/>
            <family val="2"/>
          </rPr>
          <t xml:space="preserve">List any free resources you are using and their estimated value if you were paying for them </t>
        </r>
        <r>
          <rPr>
            <sz val="8"/>
            <color indexed="81"/>
            <rFont val="Tahoma"/>
            <family val="2"/>
          </rPr>
          <t xml:space="preserve">
</t>
        </r>
      </text>
    </comment>
    <comment ref="Q143" authorId="1">
      <text>
        <r>
          <rPr>
            <b/>
            <sz val="8"/>
            <color indexed="81"/>
            <rFont val="Tahoma"/>
            <family val="2"/>
          </rPr>
          <t>If Participant income is to be used towards the future sustainability of the project rather than used to cover some of the costs of the sessions, please use the 'Income details' cell rather than the 'Amount' cell so that it is not calculated as a contribution towards the costs of the project.</t>
        </r>
        <r>
          <rPr>
            <sz val="8"/>
            <color indexed="81"/>
            <rFont val="Tahoma"/>
            <family val="2"/>
          </rPr>
          <t xml:space="preserve">
</t>
        </r>
      </text>
    </comment>
    <comment ref="Q145" authorId="1">
      <text>
        <r>
          <rPr>
            <b/>
            <sz val="8"/>
            <color indexed="81"/>
            <rFont val="Tahoma"/>
            <family val="2"/>
          </rPr>
          <t>All these cells will populate automatically from the above calculations</t>
        </r>
        <r>
          <rPr>
            <sz val="8"/>
            <color indexed="81"/>
            <rFont val="Tahoma"/>
            <family val="2"/>
          </rPr>
          <t xml:space="preserve">
</t>
        </r>
      </text>
    </comment>
  </commentList>
</comments>
</file>

<file path=xl/comments3.xml><?xml version="1.0" encoding="utf-8"?>
<comments xmlns="http://schemas.openxmlformats.org/spreadsheetml/2006/main">
  <authors>
    <author>Duncan Skelton</author>
  </authors>
  <commentList>
    <comment ref="Q143" authorId="0">
      <text>
        <r>
          <rPr>
            <b/>
            <sz val="8"/>
            <color indexed="81"/>
            <rFont val="Tahoma"/>
            <family val="2"/>
          </rPr>
          <t>If Participant income is to be used towards the future sustainability of the project rather than used to cover some of the costs of the sessions, please use the 'Income details' cell rather than the 'Amount' cell so that it is not calculated as a contribution towards the costs of the project.</t>
        </r>
        <r>
          <rPr>
            <sz val="8"/>
            <color indexed="81"/>
            <rFont val="Tahoma"/>
            <family val="2"/>
          </rPr>
          <t xml:space="preserve">
</t>
        </r>
      </text>
    </comment>
  </commentList>
</comments>
</file>

<file path=xl/comments4.xml><?xml version="1.0" encoding="utf-8"?>
<comments xmlns="http://schemas.openxmlformats.org/spreadsheetml/2006/main">
  <authors>
    <author>Duncan Skelton</author>
  </authors>
  <commentList>
    <comment ref="Q143" authorId="0">
      <text>
        <r>
          <rPr>
            <b/>
            <sz val="8"/>
            <color indexed="81"/>
            <rFont val="Tahoma"/>
            <family val="2"/>
          </rPr>
          <t>If Participant income is to be used towards the future sustainability of the project rather than used to cover some of the costs of the sessions, please use the 'Income details' cell rather than the 'Amount' cell so that it is not calculated as a contribution towards the costs of the project.</t>
        </r>
        <r>
          <rPr>
            <sz val="8"/>
            <color indexed="81"/>
            <rFont val="Tahoma"/>
            <family val="2"/>
          </rPr>
          <t xml:space="preserve">
</t>
        </r>
      </text>
    </comment>
  </commentList>
</comments>
</file>

<file path=xl/comments5.xml><?xml version="1.0" encoding="utf-8"?>
<comments xmlns="http://schemas.openxmlformats.org/spreadsheetml/2006/main">
  <authors>
    <author>Duncan Skelton</author>
  </authors>
  <commentList>
    <comment ref="Q143" authorId="0">
      <text>
        <r>
          <rPr>
            <b/>
            <sz val="8"/>
            <color indexed="81"/>
            <rFont val="Tahoma"/>
            <family val="2"/>
          </rPr>
          <t>If Participant income is to be used towards the future sustainability of the project rather than used to cover some of the costs of the sessions, please use the 'Income details' cell rather than the 'Amount' cell so that it is not calculated as a contribution towards the costs of the project.</t>
        </r>
        <r>
          <rPr>
            <sz val="8"/>
            <color indexed="81"/>
            <rFont val="Tahoma"/>
            <family val="2"/>
          </rPr>
          <t xml:space="preserve">
</t>
        </r>
      </text>
    </comment>
  </commentList>
</comments>
</file>

<file path=xl/comments6.xml><?xml version="1.0" encoding="utf-8"?>
<comments xmlns="http://schemas.openxmlformats.org/spreadsheetml/2006/main">
  <authors>
    <author>Duncan Skelton</author>
  </authors>
  <commentList>
    <comment ref="Q143" authorId="0">
      <text>
        <r>
          <rPr>
            <b/>
            <sz val="8"/>
            <color indexed="81"/>
            <rFont val="Tahoma"/>
            <family val="2"/>
          </rPr>
          <t>If Participant income is to be used towards the future sustainability of the project rather than used to cover some of the costs of the sessions, please use the 'Income details' cell rather than the 'Amount' cell so that it is not calculated as a contribution towards the costs of the project.</t>
        </r>
        <r>
          <rPr>
            <sz val="8"/>
            <color indexed="81"/>
            <rFont val="Tahoma"/>
            <family val="2"/>
          </rPr>
          <t xml:space="preserve">
</t>
        </r>
      </text>
    </comment>
  </commentList>
</comments>
</file>

<file path=xl/comments7.xml><?xml version="1.0" encoding="utf-8"?>
<comments xmlns="http://schemas.openxmlformats.org/spreadsheetml/2006/main">
  <authors>
    <author>Duncan Skelton</author>
  </authors>
  <commentList>
    <comment ref="Q143" authorId="0">
      <text>
        <r>
          <rPr>
            <b/>
            <sz val="8"/>
            <color indexed="81"/>
            <rFont val="Tahoma"/>
            <family val="2"/>
          </rPr>
          <t>If Participant income is to be used towards the future sustainability of the project rather than used to cover some of the costs of the sessions, please use the 'Income details' cell rather than the 'Amount' cell so that it is not calculated as a contribution towards the costs of the project.</t>
        </r>
        <r>
          <rPr>
            <sz val="8"/>
            <color indexed="81"/>
            <rFont val="Tahoma"/>
            <family val="2"/>
          </rPr>
          <t xml:space="preserve">
</t>
        </r>
      </text>
    </comment>
  </commentList>
</comments>
</file>

<file path=xl/sharedStrings.xml><?xml version="1.0" encoding="utf-8"?>
<sst xmlns="http://schemas.openxmlformats.org/spreadsheetml/2006/main" count="5132" uniqueCount="802">
  <si>
    <t>Christchurch</t>
  </si>
  <si>
    <t>East Staffordshire</t>
  </si>
  <si>
    <t>Hambleton</t>
  </si>
  <si>
    <t>Basketball</t>
  </si>
  <si>
    <t>Broxbourne</t>
  </si>
  <si>
    <t>Charnwood</t>
  </si>
  <si>
    <t>Croydon</t>
  </si>
  <si>
    <t>Carlisle</t>
  </si>
  <si>
    <t>Canterbury</t>
  </si>
  <si>
    <t>Cotswold</t>
  </si>
  <si>
    <t>Herefordshire UA</t>
  </si>
  <si>
    <t>Harrogate</t>
  </si>
  <si>
    <t>Cambridge</t>
  </si>
  <si>
    <t>Chesterfield</t>
  </si>
  <si>
    <t>Ealing</t>
  </si>
  <si>
    <t>Cherwell</t>
  </si>
  <si>
    <t>East Devon</t>
  </si>
  <si>
    <t>Lichfield</t>
  </si>
  <si>
    <t>Boccia</t>
  </si>
  <si>
    <t>Sports Club Venue</t>
  </si>
  <si>
    <t>Sports Club Staff</t>
  </si>
  <si>
    <t>Castle Point</t>
  </si>
  <si>
    <t>Corby</t>
  </si>
  <si>
    <t>Enfield</t>
  </si>
  <si>
    <t>Gateshead</t>
  </si>
  <si>
    <t>Chorley</t>
  </si>
  <si>
    <t>Chichester</t>
  </si>
  <si>
    <t>East Dorset</t>
  </si>
  <si>
    <t>Malvern Hills</t>
  </si>
  <si>
    <t>Kirklees</t>
  </si>
  <si>
    <t>Chelmsford</t>
  </si>
  <si>
    <t>Daventry</t>
  </si>
  <si>
    <t>Greenwich</t>
  </si>
  <si>
    <t>Hartlepool UA</t>
  </si>
  <si>
    <t>Chiltern</t>
  </si>
  <si>
    <t>Exeter</t>
  </si>
  <si>
    <t>Leeds</t>
  </si>
  <si>
    <t>Boxing</t>
  </si>
  <si>
    <t>Youth Club Staff</t>
  </si>
  <si>
    <t>Colchester</t>
  </si>
  <si>
    <t>Derby UA</t>
  </si>
  <si>
    <t>Hackney</t>
  </si>
  <si>
    <t>Middlesbrough UA</t>
  </si>
  <si>
    <t>Copeland</t>
  </si>
  <si>
    <t>Crawley</t>
  </si>
  <si>
    <t>Forest of Dean</t>
  </si>
  <si>
    <t>North East Lincolnshire UA</t>
  </si>
  <si>
    <t>Canoe Polo</t>
  </si>
  <si>
    <t>Youth Service Staff</t>
  </si>
  <si>
    <t>Dacorum</t>
  </si>
  <si>
    <t>Derbyshire Dales</t>
  </si>
  <si>
    <t>Dartford</t>
  </si>
  <si>
    <t>Gloucester</t>
  </si>
  <si>
    <t>North Warwickshire</t>
  </si>
  <si>
    <t>North Lincolnshire UA</t>
  </si>
  <si>
    <t>Canoeing</t>
  </si>
  <si>
    <t>East Cambridgeshire</t>
  </si>
  <si>
    <t>East Lindsey</t>
  </si>
  <si>
    <t>Haringey</t>
  </si>
  <si>
    <t>North Tyneside</t>
  </si>
  <si>
    <t>Eden</t>
  </si>
  <si>
    <t>Dover</t>
  </si>
  <si>
    <t>Richmondshire</t>
  </si>
  <si>
    <t>East Hertfordshire</t>
  </si>
  <si>
    <t>East Northamptonshire</t>
  </si>
  <si>
    <t>Harrow</t>
  </si>
  <si>
    <t>East Hampshire</t>
  </si>
  <si>
    <t>Rotherham</t>
  </si>
  <si>
    <t>Cricket</t>
  </si>
  <si>
    <t>Epping Forest</t>
  </si>
  <si>
    <t>Erewash</t>
  </si>
  <si>
    <t>Havering</t>
  </si>
  <si>
    <t>Fylde</t>
  </si>
  <si>
    <t>Eastbourne</t>
  </si>
  <si>
    <t>Mendip</t>
  </si>
  <si>
    <t>Redditch</t>
  </si>
  <si>
    <t>Ryedale</t>
  </si>
  <si>
    <t>Croquet</t>
  </si>
  <si>
    <t>Fenland</t>
  </si>
  <si>
    <t>Gedling</t>
  </si>
  <si>
    <t>Hillingdon</t>
  </si>
  <si>
    <t>South Tyneside</t>
  </si>
  <si>
    <t>Halton UA</t>
  </si>
  <si>
    <t>Eastleigh</t>
  </si>
  <si>
    <t>Mid Devon</t>
  </si>
  <si>
    <t>Rugby</t>
  </si>
  <si>
    <t>Scarborough</t>
  </si>
  <si>
    <t>Curling</t>
  </si>
  <si>
    <t>Forest Heath</t>
  </si>
  <si>
    <t>Harborough</t>
  </si>
  <si>
    <t>Hounslow</t>
  </si>
  <si>
    <t>Hyndburn</t>
  </si>
  <si>
    <t>Elmbridge</t>
  </si>
  <si>
    <t>Sandwell</t>
  </si>
  <si>
    <t>Selby</t>
  </si>
  <si>
    <t>Great Yarmouth</t>
  </si>
  <si>
    <t>High Peak</t>
  </si>
  <si>
    <t>Islington</t>
  </si>
  <si>
    <t>Sunderland</t>
  </si>
  <si>
    <t>Knowsley</t>
  </si>
  <si>
    <t>North Devon</t>
  </si>
  <si>
    <t>Sheffield</t>
  </si>
  <si>
    <t>Harlow</t>
  </si>
  <si>
    <t>Lancaster</t>
  </si>
  <si>
    <t>Fareham</t>
  </si>
  <si>
    <t>North Dorset</t>
  </si>
  <si>
    <t>Wakefield</t>
  </si>
  <si>
    <t>Diving</t>
  </si>
  <si>
    <t>Hertsmere</t>
  </si>
  <si>
    <t>Kettering</t>
  </si>
  <si>
    <t>Liverpool</t>
  </si>
  <si>
    <t>Gosport</t>
  </si>
  <si>
    <t>North Somerset UA</t>
  </si>
  <si>
    <t>York UA</t>
  </si>
  <si>
    <t>Dodgeball</t>
  </si>
  <si>
    <t>Huntingdonshire</t>
  </si>
  <si>
    <t>Leicester UA</t>
  </si>
  <si>
    <t>Lambeth</t>
  </si>
  <si>
    <t>Gravesham</t>
  </si>
  <si>
    <t>South Staffordshire</t>
  </si>
  <si>
    <t>Equestrian</t>
  </si>
  <si>
    <t>Ipswich</t>
  </si>
  <si>
    <t>Lincoln</t>
  </si>
  <si>
    <t>Lewisham</t>
  </si>
  <si>
    <t>Manchester</t>
  </si>
  <si>
    <t>Guildford</t>
  </si>
  <si>
    <t>Stafford</t>
  </si>
  <si>
    <t>Fencing</t>
  </si>
  <si>
    <t>Mansfield</t>
  </si>
  <si>
    <t>Merton</t>
  </si>
  <si>
    <t>Oldham</t>
  </si>
  <si>
    <t>Hart</t>
  </si>
  <si>
    <t>Plymouth UA</t>
  </si>
  <si>
    <t>Staffordshire Moorlands</t>
  </si>
  <si>
    <t>Football</t>
  </si>
  <si>
    <t>Luton UA</t>
  </si>
  <si>
    <t>Melton</t>
  </si>
  <si>
    <t>Newham</t>
  </si>
  <si>
    <t>Pendle</t>
  </si>
  <si>
    <t>Hastings</t>
  </si>
  <si>
    <t>Poole UA</t>
  </si>
  <si>
    <t>Maldon</t>
  </si>
  <si>
    <t>Redbridge</t>
  </si>
  <si>
    <t>Preston</t>
  </si>
  <si>
    <t>Havant</t>
  </si>
  <si>
    <t>Purbeck</t>
  </si>
  <si>
    <t>Goalball</t>
  </si>
  <si>
    <t>North East Derbyshire</t>
  </si>
  <si>
    <t>Ribble Valley</t>
  </si>
  <si>
    <t>Horsham</t>
  </si>
  <si>
    <t>Tamworth</t>
  </si>
  <si>
    <t>Golf</t>
  </si>
  <si>
    <t>Mid Suffolk</t>
  </si>
  <si>
    <t>North Kesteven</t>
  </si>
  <si>
    <t>Southwark</t>
  </si>
  <si>
    <t>Rochdale</t>
  </si>
  <si>
    <t>Isle of Wight UA</t>
  </si>
  <si>
    <t>Arun</t>
  </si>
  <si>
    <t>Bournemouth UA</t>
  </si>
  <si>
    <t>Bradford</t>
  </si>
  <si>
    <t>Archery</t>
  </si>
  <si>
    <t>Bassetlaw</t>
  </si>
  <si>
    <t>Bexley</t>
  </si>
  <si>
    <t>Ashford</t>
  </si>
  <si>
    <t>Bromsgrove</t>
  </si>
  <si>
    <t>Calderdale</t>
  </si>
  <si>
    <t>Other</t>
  </si>
  <si>
    <t>LA Sports Dev. Staff</t>
  </si>
  <si>
    <t>Braintree</t>
  </si>
  <si>
    <t>Blaby</t>
  </si>
  <si>
    <t>Brent</t>
  </si>
  <si>
    <t>Blackpool UA</t>
  </si>
  <si>
    <t>Aylesbury Vale</t>
  </si>
  <si>
    <t>Cannock Chase</t>
  </si>
  <si>
    <t>Craven</t>
  </si>
  <si>
    <t>Aus. Rules Football</t>
  </si>
  <si>
    <t>Leisure Centre Staff</t>
  </si>
  <si>
    <t>Breckland</t>
  </si>
  <si>
    <t>Bolsover</t>
  </si>
  <si>
    <t>Bromley</t>
  </si>
  <si>
    <t>Bolton</t>
  </si>
  <si>
    <t>Doncaster</t>
  </si>
  <si>
    <t>Badminton</t>
  </si>
  <si>
    <t>Mixture</t>
  </si>
  <si>
    <t>Brentwood</t>
  </si>
  <si>
    <t>Boston</t>
  </si>
  <si>
    <t>Camden</t>
  </si>
  <si>
    <t>Darlington UA</t>
  </si>
  <si>
    <t>Burnley</t>
  </si>
  <si>
    <t>Bracknell Forest UA</t>
  </si>
  <si>
    <t>Cheltenham</t>
  </si>
  <si>
    <t>Dudley</t>
  </si>
  <si>
    <t>East Riding of Yorkshire UA</t>
  </si>
  <si>
    <t>NGB Staff</t>
  </si>
  <si>
    <t>Broadland</t>
  </si>
  <si>
    <t>Broxtowe</t>
  </si>
  <si>
    <t>City of London</t>
  </si>
  <si>
    <t>Bury</t>
  </si>
  <si>
    <t>County Durham Sport</t>
  </si>
  <si>
    <t>Cheshire and Warrington Sports Partnership</t>
  </si>
  <si>
    <t>Active Cumbria</t>
  </si>
  <si>
    <t>Greater Sport</t>
  </si>
  <si>
    <t>Merseyside Sports Partnership</t>
  </si>
  <si>
    <t>Berkshire Sport</t>
  </si>
  <si>
    <t>Active Surrey</t>
  </si>
  <si>
    <t>Kent Sport</t>
  </si>
  <si>
    <t>Active Sussex</t>
  </si>
  <si>
    <t>Cornwall Sports Partnership</t>
  </si>
  <si>
    <t>Active Gloucestershire</t>
  </si>
  <si>
    <t>Black Country Be Active Partnership</t>
  </si>
  <si>
    <t>North Yorkshire Sport</t>
  </si>
  <si>
    <t>West Yorkshire Sport</t>
  </si>
  <si>
    <t>Provider Name:</t>
  </si>
  <si>
    <t>Boating/Dragon Boat Racing</t>
  </si>
  <si>
    <t>Bowls/Petanque</t>
  </si>
  <si>
    <t>Freerunning/Parkour</t>
  </si>
  <si>
    <t>Gym/Fitness</t>
  </si>
  <si>
    <t>Hockey/Unihoc</t>
  </si>
  <si>
    <t>Other Disability Sport</t>
  </si>
  <si>
    <t>Roller Sport/Roller Skating/In-Line Skating</t>
  </si>
  <si>
    <t>Sailing/Yachting</t>
  </si>
  <si>
    <t>Sub-Aqua</t>
  </si>
  <si>
    <t>Sports</t>
  </si>
  <si>
    <t>Delivery Quarter</t>
  </si>
  <si>
    <t>April - June</t>
  </si>
  <si>
    <t>July - September</t>
  </si>
  <si>
    <t>October - December</t>
  </si>
  <si>
    <t>January - March</t>
  </si>
  <si>
    <t>Yes</t>
  </si>
  <si>
    <t>No</t>
  </si>
  <si>
    <t>Sportivate Funding Request (Total Project Expenditure ­ Total Project Income):</t>
  </si>
  <si>
    <t>Project Details</t>
  </si>
  <si>
    <t>Project Name</t>
  </si>
  <si>
    <t>Local Authority</t>
  </si>
  <si>
    <t>Sport</t>
  </si>
  <si>
    <t>Project Income</t>
  </si>
  <si>
    <t>No. of Sessions</t>
  </si>
  <si>
    <t>College/HEI Staff</t>
  </si>
  <si>
    <t>Deliverer Type:</t>
  </si>
  <si>
    <t>Private Organisation Staff</t>
  </si>
  <si>
    <t>Sport on the Doorstep Staff</t>
  </si>
  <si>
    <t>Football In The Comm. Staff</t>
  </si>
  <si>
    <t>Park/Open Space</t>
  </si>
  <si>
    <t>Private Organisation Venue</t>
  </si>
  <si>
    <t>Sport on the Doorstep</t>
  </si>
  <si>
    <t>Youth Club Venue</t>
  </si>
  <si>
    <t>College/HEI Venue</t>
  </si>
  <si>
    <t>School Venue</t>
  </si>
  <si>
    <t>Bristol UA</t>
  </si>
  <si>
    <t>Project No.</t>
  </si>
  <si>
    <t>Project1</t>
  </si>
  <si>
    <t>Project2</t>
  </si>
  <si>
    <t>Project4</t>
  </si>
  <si>
    <t>Project3</t>
  </si>
  <si>
    <t>Project5</t>
  </si>
  <si>
    <t>Project6</t>
  </si>
  <si>
    <t>Provider Name</t>
  </si>
  <si>
    <t>Totals</t>
  </si>
  <si>
    <t>Retained Participants Targets</t>
  </si>
  <si>
    <t>Total Project Expenditure/Retained Participant</t>
  </si>
  <si>
    <t>Total Project Expenditure/Retained Participant (Total Project Expenditure ÷ Retained Participants Targets):</t>
  </si>
  <si>
    <t>Partner 1:</t>
  </si>
  <si>
    <t>Partner 2:</t>
  </si>
  <si>
    <t>Partner 3:</t>
  </si>
  <si>
    <t>Income (In Kind)</t>
  </si>
  <si>
    <t>Participants</t>
  </si>
  <si>
    <t>Income (Cash)</t>
  </si>
  <si>
    <t>Amount</t>
  </si>
  <si>
    <t>Total Project Expenditure and Income</t>
  </si>
  <si>
    <t>Project Expenditure</t>
  </si>
  <si>
    <t>Coaching</t>
  </si>
  <si>
    <t>Facilities</t>
  </si>
  <si>
    <t>Equipment</t>
  </si>
  <si>
    <t>Travel</t>
  </si>
  <si>
    <t>Marketing</t>
  </si>
  <si>
    <t>Training</t>
  </si>
  <si>
    <t>Income (In Kind) Sub-Total:</t>
  </si>
  <si>
    <t>Income (Cash) Sub-Total:</t>
  </si>
  <si>
    <t>Income (Cash)
Sub-Total</t>
  </si>
  <si>
    <t>Sportivate Expenditure/Retained Participant</t>
  </si>
  <si>
    <t>Sportivate Expenditure/Retained Participant (Sportivate Funding Request ÷ Retained Participants Targets):</t>
  </si>
  <si>
    <t>Expenditure/Retained Participant</t>
  </si>
  <si>
    <t>Age Groups</t>
  </si>
  <si>
    <t>Local Authorities East</t>
  </si>
  <si>
    <t>Local Authorities East Midlands</t>
  </si>
  <si>
    <t>Local Authorities London</t>
  </si>
  <si>
    <t>Local Authorities North East</t>
  </si>
  <si>
    <t>Local Authorities North West</t>
  </si>
  <si>
    <t>Local Authorities South East</t>
  </si>
  <si>
    <t>Local Authorities South West</t>
  </si>
  <si>
    <t>Local Authorities West Midlands</t>
  </si>
  <si>
    <t>Local Authorities Yorkshire</t>
  </si>
  <si>
    <t>Bedford UA</t>
  </si>
  <si>
    <t>Central Bedfordshire UA</t>
  </si>
  <si>
    <t>Multi-Borough</t>
  </si>
  <si>
    <t>County Durham UA</t>
  </si>
  <si>
    <t>Northumberland UA</t>
  </si>
  <si>
    <t>Cheshire East UA</t>
  </si>
  <si>
    <t>Cheshire West and Chester UA</t>
  </si>
  <si>
    <t>Cornwall UA</t>
  </si>
  <si>
    <t>Wiltshire UA</t>
  </si>
  <si>
    <t>Birmingham UA</t>
  </si>
  <si>
    <t>Coventry UA</t>
  </si>
  <si>
    <t>Solihull UA</t>
  </si>
  <si>
    <t>Shropshire UA</t>
  </si>
  <si>
    <t>Sportivate Expenditure/
Retained Participant</t>
  </si>
  <si>
    <t>Total Project Expenditure/
Retained Participant</t>
  </si>
  <si>
    <t>Sportivate Funding
Request</t>
  </si>
  <si>
    <t>Total Project 
Income</t>
  </si>
  <si>
    <t>Total Project 
Expenditure</t>
  </si>
  <si>
    <t>Income (Cash) 
Participants</t>
  </si>
  <si>
    <t>Income (In Kind)
Sub-Total</t>
  </si>
  <si>
    <t>North Hertfordshire</t>
  </si>
  <si>
    <t>North West Leicestershire</t>
  </si>
  <si>
    <t>Sutton</t>
  </si>
  <si>
    <t>Rossendale</t>
  </si>
  <si>
    <t>Lewes</t>
  </si>
  <si>
    <t>Sedgemoor</t>
  </si>
  <si>
    <t>Walsall</t>
  </si>
  <si>
    <t>Gymnastics</t>
  </si>
  <si>
    <t>North Norfolk</t>
  </si>
  <si>
    <t>Northampton</t>
  </si>
  <si>
    <t>Tower Hamlets</t>
  </si>
  <si>
    <t>Salford</t>
  </si>
  <si>
    <t>Maidstone</t>
  </si>
  <si>
    <t>South Gloucestershire UA</t>
  </si>
  <si>
    <t>Warwick</t>
  </si>
  <si>
    <t>Norwich</t>
  </si>
  <si>
    <t>Nottingham UA</t>
  </si>
  <si>
    <t>Waltham Forest</t>
  </si>
  <si>
    <t>Sefton</t>
  </si>
  <si>
    <t>Medway UA</t>
  </si>
  <si>
    <t>South Hams</t>
  </si>
  <si>
    <t>Wolverhampton</t>
  </si>
  <si>
    <t>Peterborough UA</t>
  </si>
  <si>
    <t>Wandsworth</t>
  </si>
  <si>
    <t>South Lakeland</t>
  </si>
  <si>
    <t>Mid Sussex</t>
  </si>
  <si>
    <t>South Somerset</t>
  </si>
  <si>
    <t>Worcester</t>
  </si>
  <si>
    <t>Ice Hockey</t>
  </si>
  <si>
    <t>Rochford</t>
  </si>
  <si>
    <t>Rushcliffe</t>
  </si>
  <si>
    <t>Westminster</t>
  </si>
  <si>
    <t>South Ribble</t>
  </si>
  <si>
    <t>Milton Keynes UA</t>
  </si>
  <si>
    <t>Stroud</t>
  </si>
  <si>
    <t>Wychavon</t>
  </si>
  <si>
    <t>Ice Skating</t>
  </si>
  <si>
    <t>Rutland UA</t>
  </si>
  <si>
    <t>St Helens</t>
  </si>
  <si>
    <t>Mole Valley</t>
  </si>
  <si>
    <t>Swindon UA</t>
  </si>
  <si>
    <t>Wyre Forest</t>
  </si>
  <si>
    <t>Judo</t>
  </si>
  <si>
    <t>South Cambridgeshire</t>
  </si>
  <si>
    <t>South Derbyshire</t>
  </si>
  <si>
    <t>Stockport</t>
  </si>
  <si>
    <t>New Forest</t>
  </si>
  <si>
    <t>Taunton Deane</t>
  </si>
  <si>
    <t>Kabaddi</t>
  </si>
  <si>
    <t>South Norfolk</t>
  </si>
  <si>
    <t>South Holland</t>
  </si>
  <si>
    <t>Tameside</t>
  </si>
  <si>
    <t>Oxford</t>
  </si>
  <si>
    <t>Teignbridge</t>
  </si>
  <si>
    <t>Karate</t>
  </si>
  <si>
    <t>Southend UA</t>
  </si>
  <si>
    <t>South Kesteven</t>
  </si>
  <si>
    <t>Trafford</t>
  </si>
  <si>
    <t>Portsmouth UA</t>
  </si>
  <si>
    <t>Tewkesbury</t>
  </si>
  <si>
    <t>Lacrosse</t>
  </si>
  <si>
    <t>St Albans</t>
  </si>
  <si>
    <t>South Northamptonshire</t>
  </si>
  <si>
    <t>Reading UA</t>
  </si>
  <si>
    <t>Torbay UA</t>
  </si>
  <si>
    <t>Life Saving</t>
  </si>
  <si>
    <t>St Edmundsbury</t>
  </si>
  <si>
    <t>Wellingborough</t>
  </si>
  <si>
    <t>Warrington UA</t>
  </si>
  <si>
    <t>Torridge</t>
  </si>
  <si>
    <t>Stevenage</t>
  </si>
  <si>
    <t>West Lindsey</t>
  </si>
  <si>
    <t>West Lancashire</t>
  </si>
  <si>
    <t>Rother</t>
  </si>
  <si>
    <t>West Devon</t>
  </si>
  <si>
    <t>Mountaineering</t>
  </si>
  <si>
    <t>Suffolk Coastal</t>
  </si>
  <si>
    <t>Wigan</t>
  </si>
  <si>
    <t>Runnymede</t>
  </si>
  <si>
    <t>West Dorset</t>
  </si>
  <si>
    <t>Multi-Skills</t>
  </si>
  <si>
    <t>Tendring</t>
  </si>
  <si>
    <t>Wirral</t>
  </si>
  <si>
    <t>Rushmoor</t>
  </si>
  <si>
    <t>West Somerset</t>
  </si>
  <si>
    <t>Multi-Sport</t>
  </si>
  <si>
    <t>Three Rivers</t>
  </si>
  <si>
    <t>Wyre</t>
  </si>
  <si>
    <t>Sevenoaks</t>
  </si>
  <si>
    <t>Netball</t>
  </si>
  <si>
    <t>Thurrock UA</t>
  </si>
  <si>
    <t>Shepway</t>
  </si>
  <si>
    <t>Orienteering</t>
  </si>
  <si>
    <t>Uttlesford</t>
  </si>
  <si>
    <t>Slough UA</t>
  </si>
  <si>
    <t>Watford</t>
  </si>
  <si>
    <t>South Bucks</t>
  </si>
  <si>
    <t>Waveney</t>
  </si>
  <si>
    <t>South Oxfordshire</t>
  </si>
  <si>
    <t>Polo</t>
  </si>
  <si>
    <t>Welwyn Hatfield</t>
  </si>
  <si>
    <t>Southampton UA</t>
  </si>
  <si>
    <t>Spelthorne</t>
  </si>
  <si>
    <t>Surrey Heath</t>
  </si>
  <si>
    <t>Rowing</t>
  </si>
  <si>
    <t>Swale</t>
  </si>
  <si>
    <t>Rugby League</t>
  </si>
  <si>
    <t>Tandridge</t>
  </si>
  <si>
    <t>Rugby Union</t>
  </si>
  <si>
    <t>Test Valley</t>
  </si>
  <si>
    <t>Thanet</t>
  </si>
  <si>
    <t>Skateboarding</t>
  </si>
  <si>
    <t>Tunbridge Wells</t>
  </si>
  <si>
    <t>Snowsport</t>
  </si>
  <si>
    <t>Vale of White Horse</t>
  </si>
  <si>
    <t>Waverley</t>
  </si>
  <si>
    <t>Wealden</t>
  </si>
  <si>
    <t>Surfing</t>
  </si>
  <si>
    <t>West Berkshire UA</t>
  </si>
  <si>
    <t>Swimming</t>
  </si>
  <si>
    <t>West Oxfordshire</t>
  </si>
  <si>
    <t>Table Tennis</t>
  </si>
  <si>
    <t>Winchester</t>
  </si>
  <si>
    <t>Tennis</t>
  </si>
  <si>
    <t>Trampolining</t>
  </si>
  <si>
    <t>Woking</t>
  </si>
  <si>
    <t>Triathlon</t>
  </si>
  <si>
    <t>Wokingham UA</t>
  </si>
  <si>
    <t>Ultimate Frisbee</t>
  </si>
  <si>
    <t>Worthing</t>
  </si>
  <si>
    <t>Volleyball</t>
  </si>
  <si>
    <t>Wycombe</t>
  </si>
  <si>
    <t>Water Polo</t>
  </si>
  <si>
    <t>Weightlifting</t>
  </si>
  <si>
    <t>Wheelchair Basketball</t>
  </si>
  <si>
    <t>Wheelchair Rugby</t>
  </si>
  <si>
    <t>Wrestling</t>
  </si>
  <si>
    <t>Project Name:</t>
  </si>
  <si>
    <t>Region:</t>
  </si>
  <si>
    <t>Local Authority:</t>
  </si>
  <si>
    <t>Setting Type:</t>
  </si>
  <si>
    <t>Sport:</t>
  </si>
  <si>
    <t>Total</t>
  </si>
  <si>
    <t>Male:</t>
  </si>
  <si>
    <t>Female:</t>
  </si>
  <si>
    <t>Total:</t>
  </si>
  <si>
    <t>Coaching:</t>
  </si>
  <si>
    <t>Facilities:</t>
  </si>
  <si>
    <t>Equipment:</t>
  </si>
  <si>
    <t>Travel:</t>
  </si>
  <si>
    <t>Marketing:</t>
  </si>
  <si>
    <t>Training:</t>
  </si>
  <si>
    <t>Other:</t>
  </si>
  <si>
    <t>Expenditure</t>
  </si>
  <si>
    <t>Total Project Income:</t>
  </si>
  <si>
    <t>Total Project Expenditure:</t>
  </si>
  <si>
    <t>CSP:</t>
  </si>
  <si>
    <t>No. of Sessions:</t>
  </si>
  <si>
    <t>14-16s</t>
  </si>
  <si>
    <t>Expenditure Details</t>
  </si>
  <si>
    <t>Income Details</t>
  </si>
  <si>
    <t>CSP</t>
  </si>
  <si>
    <t>SportEssex</t>
  </si>
  <si>
    <t>Suffolk Sport</t>
  </si>
  <si>
    <t>Lincolnshire Sports Partnership</t>
  </si>
  <si>
    <t>Northamptonshire Sport</t>
  </si>
  <si>
    <t>Sport Nottinghamshire</t>
  </si>
  <si>
    <t>Northumberland Sport</t>
  </si>
  <si>
    <t>Tees Valley Sports Partnership</t>
  </si>
  <si>
    <t>Lancashire Sports Partnership</t>
  </si>
  <si>
    <t>Oxfordshire Sports Partnership</t>
  </si>
  <si>
    <t>Active Devon</t>
  </si>
  <si>
    <t>Active Dorset</t>
  </si>
  <si>
    <t>Wesport</t>
  </si>
  <si>
    <t>Humber Sports Partnership</t>
  </si>
  <si>
    <t>South Yorkshire Sport</t>
  </si>
  <si>
    <t>Active Norfolk</t>
  </si>
  <si>
    <t>Derbyshire Sport</t>
  </si>
  <si>
    <t>Hertfordshire Sports Partnership</t>
  </si>
  <si>
    <t>Living Sport</t>
  </si>
  <si>
    <t>17-18s</t>
  </si>
  <si>
    <t>19-21s</t>
  </si>
  <si>
    <t>22-25s</t>
  </si>
  <si>
    <t>American Football</t>
  </si>
  <si>
    <t>Comm. Sports Trust Staff</t>
  </si>
  <si>
    <t>Region</t>
  </si>
  <si>
    <t>East</t>
  </si>
  <si>
    <t>East Midlands</t>
  </si>
  <si>
    <t>London</t>
  </si>
  <si>
    <t>North East</t>
  </si>
  <si>
    <t>North West</t>
  </si>
  <si>
    <t>South East</t>
  </si>
  <si>
    <t>South West</t>
  </si>
  <si>
    <t xml:space="preserve">West Midlands </t>
  </si>
  <si>
    <t>Yorkshire</t>
  </si>
  <si>
    <t>Community Facility</t>
  </si>
  <si>
    <t>Babergh</t>
  </si>
  <si>
    <t>Amber Valley</t>
  </si>
  <si>
    <t>Allerdale</t>
  </si>
  <si>
    <t>Adur</t>
  </si>
  <si>
    <t>Barnsley</t>
  </si>
  <si>
    <t>Leisure Centre</t>
  </si>
  <si>
    <t>Basildon</t>
  </si>
  <si>
    <t>Ashfield</t>
  </si>
  <si>
    <t>Barnet</t>
  </si>
  <si>
    <t>Setting Type</t>
  </si>
  <si>
    <t>TOTAL</t>
  </si>
  <si>
    <t>Deliverer Type</t>
  </si>
  <si>
    <t>Gender</t>
  </si>
  <si>
    <t>Male</t>
  </si>
  <si>
    <t>Female</t>
  </si>
  <si>
    <t>No. of Projects</t>
  </si>
  <si>
    <t>No. of Participants</t>
  </si>
  <si>
    <t>% of All Projects</t>
  </si>
  <si>
    <t>% of All Participants</t>
  </si>
  <si>
    <t>No. of Blocks</t>
  </si>
  <si>
    <t>Data Summary</t>
  </si>
  <si>
    <t>Data Analysis</t>
  </si>
  <si>
    <t>Comm. Sports Organisation Staff</t>
  </si>
  <si>
    <t>CSP Staff</t>
  </si>
  <si>
    <t>PRO ACTIVE Central London</t>
  </si>
  <si>
    <t>PRO ACTIVE East London</t>
  </si>
  <si>
    <t>PRO ACTIVE North London</t>
  </si>
  <si>
    <t>PRO ACTIVE South London</t>
  </si>
  <si>
    <t>PRO ACTIVE West London</t>
  </si>
  <si>
    <t>Multi-Borough/City/District/UA</t>
  </si>
  <si>
    <t>Team Beds and Luton</t>
  </si>
  <si>
    <t>Leicestershire and Rutland Sports Partnership</t>
  </si>
  <si>
    <t>Tyne and Wear Sport</t>
  </si>
  <si>
    <t>Bucks and Milton Keynes Sports Partnership</t>
  </si>
  <si>
    <t>Somerset Activity and Sports Partnership</t>
  </si>
  <si>
    <t>Birmingham Sport and Physical Activity Partnership</t>
  </si>
  <si>
    <t>Coventry Solihull and Warwickshire Sport</t>
  </si>
  <si>
    <t>Energize Shropshire Telford and Wrekin</t>
  </si>
  <si>
    <t>Sport Across Staffordshire and Stoke on Trent</t>
  </si>
  <si>
    <t>Sports Partnership Herefordshire and Worcestershire</t>
  </si>
  <si>
    <t>Wiltshire and Swindon Activity and Sports Partnership</t>
  </si>
  <si>
    <t>Epsom and Ewell</t>
  </si>
  <si>
    <t>College/HEI and Club Venues</t>
  </si>
  <si>
    <t>Kensington and Chelsea</t>
  </si>
  <si>
    <t>Kings Lynn and West Norfolk</t>
  </si>
  <si>
    <t>Reigate and Banstead</t>
  </si>
  <si>
    <t>Redcar and Cleveland UA</t>
  </si>
  <si>
    <t>Barking and Dagenham</t>
  </si>
  <si>
    <t>Nuneaton and Bedworth</t>
  </si>
  <si>
    <t>School and Club Venues</t>
  </si>
  <si>
    <t>Hinckley and Bosworth</t>
  </si>
  <si>
    <t>Telford and Wrekin UA</t>
  </si>
  <si>
    <t>Windsor and Maidenhead UA</t>
  </si>
  <si>
    <t>Oadby and Wigston</t>
  </si>
  <si>
    <t>Weymouth and Portland</t>
  </si>
  <si>
    <t>Sport Hampshire and IOW</t>
  </si>
  <si>
    <t>Hammersmith and Fulham</t>
  </si>
  <si>
    <t>Bath and North East Somerset UA</t>
  </si>
  <si>
    <t>Tonbridge and Malling</t>
  </si>
  <si>
    <t>Newark and Sherwood</t>
  </si>
  <si>
    <t>Basingstoke and Deane</t>
  </si>
  <si>
    <t>Brighton and Hove UA</t>
  </si>
  <si>
    <t>Kingston upon Thames</t>
  </si>
  <si>
    <t>Richmond upon Thames</t>
  </si>
  <si>
    <t>Stockton on Tees UA</t>
  </si>
  <si>
    <t>Newcastle upon Tyne</t>
  </si>
  <si>
    <t>Barrow in Furness</t>
  </si>
  <si>
    <t>Blackburn with Darwen UA</t>
  </si>
  <si>
    <t>Stratford on Avon</t>
  </si>
  <si>
    <t>Newcastle under Lyme</t>
  </si>
  <si>
    <t>Stoke on Trent UA</t>
  </si>
  <si>
    <t>Kingston upon Hull UA</t>
  </si>
  <si>
    <t>No. of 
Sessions</t>
  </si>
  <si>
    <t>Sporting Champion?</t>
  </si>
  <si>
    <t>Disability focus?</t>
  </si>
  <si>
    <t>HE/FE Project</t>
  </si>
  <si>
    <t>HE</t>
  </si>
  <si>
    <t>FE</t>
  </si>
  <si>
    <t>Both HE and FE</t>
  </si>
  <si>
    <t>Baseball</t>
  </si>
  <si>
    <t>BMX</t>
  </si>
  <si>
    <t>Cheerleading</t>
  </si>
  <si>
    <t>Cycling</t>
  </si>
  <si>
    <t>Handball</t>
  </si>
  <si>
    <t>Kite Surfing</t>
  </si>
  <si>
    <t>Korfball</t>
  </si>
  <si>
    <t>Lishi</t>
  </si>
  <si>
    <t>Mixed Martial Arts</t>
  </si>
  <si>
    <t>Modern Pentathlon</t>
  </si>
  <si>
    <t>Mountain biking</t>
  </si>
  <si>
    <t>Pilates</t>
  </si>
  <si>
    <t>Rounders</t>
  </si>
  <si>
    <t>Softball</t>
  </si>
  <si>
    <t>Tai Chi</t>
  </si>
  <si>
    <t>Taekwondo</t>
  </si>
  <si>
    <t>Tchouckball</t>
  </si>
  <si>
    <t>Windsurfing</t>
  </si>
  <si>
    <t>Yoga</t>
  </si>
  <si>
    <t>Sportivate…</t>
  </si>
  <si>
    <t>Deliverer Name:</t>
  </si>
  <si>
    <t>Venue Name:</t>
  </si>
  <si>
    <t>HE/FE Project?</t>
  </si>
  <si>
    <t>Name of HEI/FEI:</t>
  </si>
  <si>
    <t>Sporting Champion request?</t>
  </si>
  <si>
    <t>Disability Focus?</t>
  </si>
  <si>
    <t>NGB Involvement?</t>
  </si>
  <si>
    <t>If so, what is the NGB's role</t>
  </si>
  <si>
    <r>
      <t xml:space="preserve">Weekly Coaching Sessions Description </t>
    </r>
    <r>
      <rPr>
        <b/>
        <sz val="9"/>
        <color indexed="10"/>
        <rFont val="Verdana"/>
        <family val="2"/>
      </rPr>
      <t/>
    </r>
  </si>
  <si>
    <t>Name of Exit route (s):</t>
  </si>
  <si>
    <t>Contact (s):</t>
  </si>
  <si>
    <t>Contact's(') Role(s):</t>
  </si>
  <si>
    <t>Number of Blocks: Quarter 1</t>
  </si>
  <si>
    <t>Number of Blocks: Quarter 2</t>
  </si>
  <si>
    <t>Number of Blocks: Quarter 3</t>
  </si>
  <si>
    <t>Number of Blocks: Quarter 4</t>
  </si>
  <si>
    <t>Total Number of Blocks</t>
  </si>
  <si>
    <t>Sporting Champion Request?</t>
  </si>
  <si>
    <t>Quarter 1  breakdown Participants</t>
  </si>
  <si>
    <t>Quarter 2  breakdown Participants</t>
  </si>
  <si>
    <t>Quarter 3  breakdown Participants</t>
  </si>
  <si>
    <t>Quarter 4  breakdown Participants</t>
  </si>
  <si>
    <t>Quarter 1  breakdown Sportivate funding</t>
  </si>
  <si>
    <t>Quarter 2  breakdown Sportivate funding</t>
  </si>
  <si>
    <t>Quarter 3  breakdown Sportivate funding</t>
  </si>
  <si>
    <t>Quarter 4  breakdown Sportivate funding</t>
  </si>
  <si>
    <t>Sporting Champion Requested Projects</t>
  </si>
  <si>
    <t>Number</t>
  </si>
  <si>
    <t>Disability Focus Projects</t>
  </si>
  <si>
    <t>HE Involved Projects</t>
  </si>
  <si>
    <t>FE Involved Projects</t>
  </si>
  <si>
    <t>Both HE and FE involved projects</t>
  </si>
  <si>
    <t>NGB involved projects</t>
  </si>
  <si>
    <t>NGB Involved?</t>
  </si>
  <si>
    <t>Deliverer Name</t>
  </si>
  <si>
    <t>Water Skiing/Wakeboarding</t>
  </si>
  <si>
    <r>
      <t>Eligible Costs</t>
    </r>
    <r>
      <rPr>
        <sz val="10"/>
        <rFont val="Verdana"/>
        <family val="2"/>
      </rPr>
      <t xml:space="preserve">
• Staffing to deliver projects up to £40/hour (high staffing costs in delivery may affect the sustainability of a project).
• Staffing to produce and manage Sportivate Plans.
• Volunteers to help run projects – up to £50 in kind/volunteer.
• Resources and materials – items to be used in projects.
• Hire of facilities used to deliver projects.
• Transport - to get participants and staff / coaches to projects.
• Marketing/Publicity – badges, caps, posters, website, etc.
• Training/Coach Education Courses – needed to run and/or sustain the project.
• Equipment – equipment may be purchased to support direct Sportivate delivery (up to 20% of annual grant).
• Exceptionally – caretakers/CRB checks.
</t>
    </r>
    <r>
      <rPr>
        <b/>
        <sz val="10"/>
        <rFont val="Verdana"/>
        <family val="2"/>
      </rPr>
      <t>Ineligible Costs</t>
    </r>
    <r>
      <rPr>
        <sz val="10"/>
        <rFont val="Verdana"/>
        <family val="2"/>
      </rPr>
      <t xml:space="preserve">
• Overheads – storage of equipment, insurance and asset register maintenance.
• Statutory items.
• Contingency costs – replacing damaged equipment, etc.
• Purchase of vehicles.
• Buildings and refurbishment – capital building works/no bike sheds, pavilions, etc.
• Items with poor value for money.
• Items purchased before funding is offered.
• Items for projects that take place outside the UK.
• Retrospective projects – no funding can go to a project that has already started or equipment that has already been purchased.
• Projects that have no clear community/sustainable exit route.
• Projects that are insufficiently targeted.
• Projects for gifted and talented participants.
*This is not an exhaustive list - please also reference the finance FAQs sent out by Sport England, and see Lottery funding terms and conditions 
released with the Award letter.</t>
    </r>
  </si>
  <si>
    <t>Participant income estimates should be conservative to avoid project overspend if participant numbers do not reach targets. If Participant income is to be used towards the future sustainability of the project rather than used to cover some of the costs of the sessions, please use the 'Income details' cell rather than the 'Amount' cell so that it is not calculated as a contribution towards the costs of the project. The Sportivate Funding Request, Sportivate Expenditure/Retained Participant and Total Project Expenditure/Retained Participant will all automatically update</t>
  </si>
  <si>
    <t>Please use the 'Expenditure and Income Details' cells to explain the costs of the project (e.g. an hourly coaching rate) recorded in the subsequent 'Amount' cells. Insert the expenditure and income amounts for the total project cost and not just Sport England's Sportivate contribution. If the project secures any income stream please ensure that you insert the amounts appropriately: either 'In Kind' or 'Cash'. All income, in kind or in cash, recorded in the Project income cells must also be reflected and offset in the project expenditure box (as for example, in a profit-loss account). If it is not, the calculation made by the spreadsheet will not result in an accurate claim.  It is essential that the income amounts are inserted accurately for every project, even if they're deliberately blank/zero, so that Sport England can monitor the income from partners/participants and meet the requirements of National Lottery funding. It is expected that the Total Project Income will be lower than the Total Project Expenditure and the difference is the Sportivate Funding Request.</t>
  </si>
  <si>
    <t>11. Disability Focus (Drop Down)</t>
  </si>
  <si>
    <t>10. Sporting Champion Request (Drop Down)</t>
  </si>
  <si>
    <t>Enter the name of the Higher Education Institution and/or Further Education College if applicable.</t>
  </si>
  <si>
    <t xml:space="preserve">11. Name of HEI/FEI </t>
  </si>
  <si>
    <t>10. HE/FE Project? (Drop Down)</t>
  </si>
  <si>
    <t>If the sport is a dedicated disability sport select the specific sport (e.g. 'Wheelchair Rugby'). If the disability sport is not listed select 'Other Disability Sport' and detail the sport in the 'Weekly Coaching Sessions Description'. If the project is being delivered inclusively so that disabled participants can take part select the sport (e.g. 'Archery') and indicate in the 'Weekly Coaching Sessions Description' that it is being delivered so that disabled participants can take part.</t>
  </si>
  <si>
    <t>If the project is multi-sport select 'Multi-Sport' and include the list of sports involved in the 'Weekly Coaching Sessions Description'. If you select 'other' include the sport in the 'Weekly Coaching Sessions Description'.</t>
  </si>
  <si>
    <t>Select one of the sports listed or one of the wider categories if the sport does not feature. Select the most appropriate sport if the project is running a hybrid/adapted version of the sport i.e. if the project is Inter Cricket select cricket and in the 'Weekly Coaching Sessions Description' include that it is an Inter Cricket project.</t>
  </si>
  <si>
    <t>9. Sport (Drop Down)</t>
  </si>
  <si>
    <t xml:space="preserve">One of the options is ‘Sport On The Doorstep’. This is defined as sport delivered for participants when they want it, where they want it and how they want it. This will often be estate-based sports provision involving staff with the skills to deliver sport in an informal way. The weekly coaching sessions may take place in a formal sports facility such as a Multi-Use Games Area or a leisure centre. Alternatively it may take place on available open space or in a community building. The key factor in 'Sport On The Doorstep' is that it removes the barriers of cost, the need to travel or the formality of school/college/higher education institution or club based sport. </t>
  </si>
  <si>
    <t>7. Deliverer Name &amp; Contact Details, Venue name &amp; Details</t>
  </si>
  <si>
    <t>6. No. of Blocks per quarter</t>
  </si>
  <si>
    <t>5. No. of Sessions (Drop Down)</t>
  </si>
  <si>
    <t xml:space="preserve">Select the most appropriate deliverer type. If you select 'mixture' or 'other', include the deliverer type(s) in the 'Weekly Coaching Sessions Description'. The term 'staff' refers to either paid or voluntary deliverers. </t>
  </si>
  <si>
    <t>4. Deliverer Type (Drop Down)</t>
  </si>
  <si>
    <t>First select your region. This will then produce the CSPs in your region in the following drop down box. Select your relevant CSP. This will then produce your relevant local authorities in the following drop down box. You cannot select a local authority without selecting a CSP first and you cannot select a CSP without first selecting a region.</t>
  </si>
  <si>
    <t>3. Region, CSP and Local Authority (Drop Down)</t>
  </si>
  <si>
    <t>2. Provider Name</t>
  </si>
  <si>
    <t xml:space="preserve">1. Project Name </t>
  </si>
  <si>
    <t>Completing a Project Sheet</t>
  </si>
  <si>
    <t>Project Sheets</t>
  </si>
  <si>
    <t>Data Analysis Sheet</t>
  </si>
  <si>
    <t>Data Summary Sheet</t>
  </si>
  <si>
    <t xml:space="preserve">       </t>
  </si>
  <si>
    <t xml:space="preserve">Please convert your completed Sportivate Plan to a Zip file before it's submitted to your Regional Links Officer by email. To do so, right click on the Microsoft Excel icon and use the 'Send To - Compressed (zipped) Folder' option. </t>
  </si>
  <si>
    <t>Sportivate Plan Submission</t>
  </si>
  <si>
    <t>In order for the automatic updates to work, several formulas have been added to the spreadsheet.Please do not add any columns/rows or change any formulas because this will mean that the Data Summary and Data Analysis sheets will not automatically update.</t>
  </si>
  <si>
    <t>Automatic Updates</t>
  </si>
  <si>
    <t>You need to complete and submit either an annual Sportivate Plan or two 6 monthly Sportivate Plans to cover the whole of your CSP's geographic area. Collate just one Sportivate Plan for each year and update it with new/amended Project sheets for submission. Consequently, the second submission of a 6 monthly Sportivate Plan is actually an annual Sportivate Plan.</t>
  </si>
  <si>
    <t>One Sportivate Plan</t>
  </si>
  <si>
    <t>To provide information on the different Sportivate projects</t>
  </si>
  <si>
    <t>Automatically updates</t>
  </si>
  <si>
    <t>To provide a summary of the key data</t>
  </si>
  <si>
    <t xml:space="preserve">Automatically updates </t>
  </si>
  <si>
    <t xml:space="preserve">To collate all data from all projects and create totals </t>
  </si>
  <si>
    <t>Nothing to complete</t>
  </si>
  <si>
    <t>To tell you all you need to know</t>
  </si>
  <si>
    <t>Guidance Notes</t>
  </si>
  <si>
    <t>To provide the strategic fit and the aims of the Sportivate Plan</t>
  </si>
  <si>
    <t>Questionnaire</t>
  </si>
  <si>
    <t>To provide the headline information and the context of the county/sub-region</t>
  </si>
  <si>
    <t>Cover</t>
  </si>
  <si>
    <t>Completion</t>
  </si>
  <si>
    <t>Purpose</t>
  </si>
  <si>
    <t>Sheet</t>
  </si>
  <si>
    <t>Explanation of Sheets</t>
  </si>
  <si>
    <t>Summary</t>
  </si>
  <si>
    <t>Sportivate Plan Guidance Notes</t>
  </si>
  <si>
    <t>Aerobics/Fitness/Boxercise</t>
  </si>
  <si>
    <t>Angling/Fishing</t>
  </si>
  <si>
    <t>Aquafit/Aquacise/Aqua Aerobics</t>
  </si>
  <si>
    <t>Athletics:Track and Field</t>
  </si>
  <si>
    <t>Climbing/Mountaineering</t>
  </si>
  <si>
    <t>Dance Exercise/Zumba</t>
  </si>
  <si>
    <t>Futsal</t>
  </si>
  <si>
    <t>Kayaking</t>
  </si>
  <si>
    <t>Sand and Land Yachting/Kite Sport</t>
  </si>
  <si>
    <t>Squash/Racketball</t>
  </si>
  <si>
    <t>Synchro swimming</t>
  </si>
  <si>
    <t>Describe the demand for this project from the participants (or the need for this project from the National Governing Body/sport involved). This demand or need can be established either locally or strategically. Describe how will you engage with this target group. Please try to limit the amount you write to the confines of the box.</t>
  </si>
  <si>
    <t xml:space="preserve">If the project is specifically aimed at participants with a disability focus  please select 'Yes'. If there is no disability focus select 'No' or leave it blank. If your project will include both able bodied and disabled participants, please reference this by using the word 'inclusive'in the 'weekly coaching sessions box' to help Sport England identify examples of good practice across the country. When naming your disbility specific project on the Sportivate portal please use the word 'disability' in the title.  </t>
  </si>
  <si>
    <t>[Cost per hour and number of hours]</t>
  </si>
  <si>
    <t>[Where will the participants continue to take part in sport?]</t>
  </si>
  <si>
    <t>[Describe any travel expenses]</t>
  </si>
  <si>
    <t>[Partner funding e.g. free venue hire]</t>
  </si>
  <si>
    <t>[Partner funding e.g. volunteer hours]</t>
  </si>
  <si>
    <t>[Partner funding e.g. ]</t>
  </si>
  <si>
    <t>[Partner funding e.g. cash donation]</t>
  </si>
  <si>
    <t>[Nominal cost to participants]</t>
  </si>
  <si>
    <t xml:space="preserve">NGB Involvement </t>
  </si>
  <si>
    <t>Provider/Deliverer</t>
  </si>
  <si>
    <t>Provider of advice</t>
  </si>
  <si>
    <t>Provider of materials/equipment</t>
  </si>
  <si>
    <t xml:space="preserve">Provider of marketing/promotions </t>
  </si>
  <si>
    <t>[Who will ensure that all participants can continue to take part in sport?]</t>
  </si>
  <si>
    <t>More than one of the above</t>
  </si>
  <si>
    <t>NGB's Role</t>
  </si>
  <si>
    <t xml:space="preserve">Provider of NGB branded product </t>
  </si>
  <si>
    <t>Retain</t>
  </si>
  <si>
    <t xml:space="preserve">The Data Analysis sheet provides an analysis from all of the Project sheets with totals or averages for sports, setting, deliverer, gender, age groups, Sporting Champions requests, disability/HE-FE projects, NGB roles and expenditure per retained participant as well as a retain/spend breakdown by sport. </t>
  </si>
  <si>
    <t>The Project sheets require you to input the details of each project. There are versions of this Sportivate Plan available with 5, 70 and 250 project sheets which should be enough to cover your annual delivery of Sportivate.</t>
  </si>
  <si>
    <t xml:space="preserve">You (or your providers or deliverers) need to complete all the light blue cells which apply to your project(s). The instructions in the cells are to be written over and all of the questions should be addressed in the text that is entered. There are also comment boxes attached to many of the boxes to give guidance on terminology and meaning. It may be necessary to refer to this guidance sheet in addition to the project sheet in order to complete it fully.  </t>
  </si>
  <si>
    <t>The spreadsheet intentionally starts at row 95 so please don't try and change it. All of the data needed to create the options for the drop down menus is stored in rows 1-95.</t>
  </si>
  <si>
    <t>Deliverer Email:</t>
  </si>
  <si>
    <t>Deliverer Phone:</t>
  </si>
  <si>
    <t>Oct-Dec Blocks:</t>
  </si>
  <si>
    <t>Jul-Sep Blocks:</t>
  </si>
  <si>
    <t>Apr- June Blocks:</t>
  </si>
  <si>
    <t>Jan-Mar Blocks:</t>
  </si>
  <si>
    <t>Evidence of Demand /Need Description</t>
  </si>
  <si>
    <t>Sustainability/Exit Route Description</t>
  </si>
  <si>
    <t>[Organisation responsible for the project]</t>
  </si>
  <si>
    <r>
      <t xml:space="preserve">Project Expenditure and Income </t>
    </r>
    <r>
      <rPr>
        <b/>
        <sz val="10"/>
        <color rgb="FFFF0000"/>
        <rFont val="Verdana"/>
        <family val="2"/>
      </rPr>
      <t>(Enter totals for all blocks and sessions)</t>
    </r>
  </si>
  <si>
    <r>
      <t xml:space="preserve">Expenditure </t>
    </r>
    <r>
      <rPr>
        <b/>
        <sz val="10"/>
        <color rgb="FFFF0000"/>
        <rFont val="Verdana"/>
        <family val="2"/>
      </rPr>
      <t>(including in kind costs)</t>
    </r>
  </si>
  <si>
    <t>[List any marketing expenses]</t>
  </si>
  <si>
    <t>[Cost per hour of hiring or purchasing]</t>
  </si>
  <si>
    <t>[How will the person named above help the participants to continue to take part in sport?]</t>
  </si>
  <si>
    <t>[How will participants be able to carry on playing or taking part? What will you do to make this as easy as possible? What incentives will you offer to encourage continued participation?]</t>
  </si>
  <si>
    <t>[Name of the coach, club or individual running sessions (can be same as the provider in some cases)]</t>
  </si>
  <si>
    <t>Venue Address:</t>
  </si>
  <si>
    <r>
      <t>How many retained participants do you expect to attend? How many males and females? How old will they be?</t>
    </r>
    <r>
      <rPr>
        <b/>
        <sz val="10"/>
        <color indexed="10"/>
        <rFont val="Verdana"/>
        <family val="2"/>
      </rPr>
      <t xml:space="preserve">                                                               (A Retained participant must attend 5 of 6, 6 of 7 or 7 of 8 sessions. Enter total for all blocks and sessions) </t>
    </r>
  </si>
  <si>
    <t>[List any training costs]</t>
  </si>
  <si>
    <t>[List any other costs]</t>
  </si>
  <si>
    <t xml:space="preserve">[How is this an additional/new project targeting new participants to this sport and this setting? How do you know that there is a need for this project? Who have you asked? How will you ensure that the project is well attended by the semi-sporty target group?] </t>
  </si>
  <si>
    <t xml:space="preserve">[What will the sessions look like? How long will they be? Where will they take place? How will you make sure that the sessions are suitable for the semi-sporty target group? When do you plan to start the first block of sessions? What day and time do you plan to run sessions? If any of the drop down options entered above need clarification please do so here]  </t>
  </si>
  <si>
    <t>12. NGB Involvement &amp; role</t>
  </si>
  <si>
    <t>Has an NGB been involved in the planning or delivery of this project please select 'YES'.  What has their role been in the process, e.g. NGB product, delivery, target club.</t>
  </si>
  <si>
    <t>13. Sustainability/Exit Route Description</t>
  </si>
  <si>
    <t>14. Weekly Coaching Sessions Description</t>
  </si>
  <si>
    <t>15. Evidence of Demand/Need Description</t>
  </si>
  <si>
    <t xml:space="preserve">16. Engaged and Retained Participants Targets </t>
  </si>
  <si>
    <t>17. Project Expenditure and Income</t>
  </si>
  <si>
    <t>18. Cutting and Pasting Project Sheets</t>
  </si>
  <si>
    <t>19. Eligibility Criteria</t>
  </si>
  <si>
    <t xml:space="preserve">Enter the name of the organisation, club, coach or individual running the sessions. Please include as a minimum; day time phone number; email address; venue name and postcode. If your project features more than one deliverer, please include other contact details in the weekly coaching sessions box. Please be aware that this information will be available to County Sports Paternships and Sport England but will not be used unless necessary.   </t>
  </si>
  <si>
    <t>This Sportivate Plan is a Microsoft Excel workbook containing Project sheets for every project in your county as well as a Deliverer Database, Data Summary and a Data Analysis sheet which automatically update using data from all of the Project sheets. Not all the information included here will be relevant for all partners so you are free to amend and redistribute as you see fit.</t>
  </si>
  <si>
    <t>CSP completes</t>
  </si>
  <si>
    <t>Deliverers complete</t>
  </si>
  <si>
    <t xml:space="preserve">The Data Summary sheet will only automatically update if the names of the Project sheets are not changed (i.e. they must remain as Project1, Project2, etc). It provides a summary of all of the information from every Project sheet with totals for all of the data. If you do not have 6, 70 or 200 projects do not delete any sheets because this will affect the formulas. You can also sort the data by local authority using the filter function (the arrow in row four of the Data Summary tables). You may want to use this to show how many projects are being delivered in each local authority, how much funding is going into each local authority and the target number of retained participants in each local authority. You can also use the filter function on any of the other data. </t>
  </si>
  <si>
    <t xml:space="preserve">Give your project a memorable name so that you can easily identify it. Prefix your project's name with 'Sportivate' to build brand awareness across the country i.e. 'Sportivate Anywhere Multi-sport'. </t>
  </si>
  <si>
    <t>This is the organisation that links the CSP and the deliverer/coach and is responsible for delivery, accountable for spending the funding, delivering the target and are either contracted by the CSP using a Service Level Agreement or may not be used by the CSP at all. Examples of a 'provider' may include Local Authorities (LAs), National Governing Bodies (NGBs) or Higher and Further Education Institutions (HEIs/FEIs).</t>
  </si>
  <si>
    <t xml:space="preserve">Select the number of weekly coaching sessions. Session numbers are limited to minimum 6 and maximum 8. If you are running taster sessions or if you are running more than 8 sessions please refer to this in the 'Weekly coaching sessions' box. </t>
  </si>
  <si>
    <t>Enter the number of blocks running in each quarter of the year. A block is a set of 6-8 sessions. A project can be made up of one or many blocks of sessions. e.g. if a deliverer was delivering a hockey project for 5 different groups of participants in 5 different leisure centres, this is one Project featuring 5 blocks. However, if another deliverer was delivering a climbing project and a water polo project for 2 different groups of participants in 1 leisure centre, this is two Projects featuring 1 block each. If multiple blocks are being delivered across the year please indicate how many blocks are occurring in each quarter of the year e.g. if two blocks are ocurring in October and one block in January, enter '2' in cell M103 and '1' in cell P103.</t>
  </si>
  <si>
    <t>Select the most appropriate setting type for where the project is being delivered. For projects where sessions are delivered at both a school/college/higher education institution and club select from the 'School and Club' or 'College/HEI and Club' options. If you select 'mixture' or 'other' please include the setting types in the 'Weekly Coaching Sessions Description'.</t>
  </si>
  <si>
    <t>Select 'HE', 'FE, or 'Both HE and FE' to state if one or more Further Education Institutions and/or Higher Education Institutions are involved in the project. Their involvement could be anything from simply signposting students to the project or being the provider who is managing the finances/KPIs of the project. For further education please only include further education colleges or stand alone sixth form colleges (i.e. not school sixth forms or schools that call themselves colleges). Select 'No' if Further Education Institutions and higher education institutions are not involved in the project.</t>
  </si>
  <si>
    <t>This is the most important aspect of any Sportivate project. Describe the predominant setting in which these participants will continue to take part in sport after the Sportivate project has finished. Also, describe the person or people (and their role(s) in sport) who will take responsibility for ensuring that opportunities for continuing to take part in sport are open to all participants (the contact(s) for the exit route). If the project has a multiple number of predominant settings and these descriptions do not fit into the 'Venue(s), Contact(s), Contact'(s) Role(s)' cells then enter 'Multiple' in these cells and provide the descriptions in the cell below. Please include these details even if venues and contacts are the same as the deliverer's details already entered.</t>
  </si>
  <si>
    <t>Describe the content and structure of the sessions and how this is an additional/new project targeting semi-sporty participants, in this sport and in this setting. Describe how you will ensure that sessions are appropriate for the semi-sporty target group. Please try to limit the amount you write to the confines of the box. Please also reference boxes four, seven, eight, nine and eleven above for further details to include in this box.   Describe how the project will work to ensure these participants continue to take part in sport and any incentives the project has created to aid this goal. Please try to limit the amount you write to the confines of the box.</t>
  </si>
  <si>
    <r>
      <t xml:space="preserve">Insert the number of predicted 'retained participants' for the project i.e. those doing 5 of 6, 6 of 7 or 7 of 8 sessions in the weekly coaching sessions. </t>
    </r>
    <r>
      <rPr>
        <b/>
        <sz val="10"/>
        <rFont val="Verdana"/>
        <family val="2"/>
      </rPr>
      <t xml:space="preserve">Deliverers should plan to 'retain' fewer participants that the total number of participants 'engaged'. 'Engaged' participants are those attending at least one session. </t>
    </r>
    <r>
      <rPr>
        <sz val="10"/>
        <rFont val="Verdana"/>
        <family val="2"/>
      </rPr>
      <t xml:space="preserve">A successful project would 'retain' about 80% of those 'engaged'. Insert the projected breakdown by age groups and gender for retained participants only. For a project running two or more blocks of sessions insert the total retained participant targets and the breakdown by age groups and gender for </t>
    </r>
    <r>
      <rPr>
        <b/>
        <sz val="10"/>
        <rFont val="Verdana"/>
        <family val="2"/>
      </rPr>
      <t>all</t>
    </r>
    <r>
      <rPr>
        <sz val="10"/>
        <rFont val="Verdana"/>
        <family val="2"/>
      </rPr>
      <t xml:space="preserve"> blocks of sessions.</t>
    </r>
  </si>
  <si>
    <t>To cut and paste a single Project sheet to your Sportivate Plan's spreadsheet you need to:
1. Ensure that both the source and the destination workbooks are open                                                                                                                 2. Right click on the project tab at the bottom of the sheet (Project1, Project2 etc.)
3. Select 'Move or copy'. Tick the 'copy box' and in the drop down list select the workbook that you want to copy to. Select from the list the place you would like the copied sheet to appear (before Project1 for example) 
4. If or when several pop up boxes appear simply click 'Yes'.
5. The single Project sheet has been added to your Sportivate Plan's spreadsheet.                                                                                                     6. To select and copy multiple sheets, replace instruction 2 above with this: 'Click on the left most sheet to be copied and then hold down shift. Select the last in the series of projects that you would like to copy' and then repeat steps 3-5.</t>
  </si>
  <si>
    <r>
      <rPr>
        <b/>
        <sz val="10"/>
        <color rgb="FFFF0000"/>
        <rFont val="Verdana"/>
        <family val="2"/>
      </rPr>
      <t xml:space="preserve">This is an example project showcasing </t>
    </r>
    <r>
      <rPr>
        <b/>
        <i/>
        <sz val="10"/>
        <color rgb="FFFF0000"/>
        <rFont val="Verdana"/>
        <family val="2"/>
      </rPr>
      <t>some</t>
    </r>
    <r>
      <rPr>
        <b/>
        <sz val="10"/>
        <color rgb="FFFF0000"/>
        <rFont val="Verdana"/>
        <family val="2"/>
      </rPr>
      <t xml:space="preserve"> elements of what Sport England will expect to see in a Sportivate Plan</t>
    </r>
  </si>
  <si>
    <t xml:space="preserve">Sportivate Chuckleball </t>
  </si>
  <si>
    <t>Example Local Authority</t>
  </si>
  <si>
    <t>John Smith - Breckland Chuckleball Club</t>
  </si>
  <si>
    <t>johnsmith@email.com</t>
  </si>
  <si>
    <t>07771112223</t>
  </si>
  <si>
    <t>Olympic Park</t>
  </si>
  <si>
    <t>5, Olympic Park Way, Breckland, NF1 2PQ</t>
  </si>
  <si>
    <t>n/a</t>
  </si>
  <si>
    <t>The Breckland Chuckleball Club has sufficient capacity to absorb 20-30 new members and this will be the main exit route into sustained participation. Members of the Sportivate groups will be offered an introductory rate of £2 per session for their first six weeks after the project finishes. Any participants still attending the club after three months will receive a chuckleball sports bag. We will require an additional assistant coach to lead the extra sessions which participants will feed into after the Sportivate project. We have already identified a suitable individual and this person will be offered a Level 1 coaching course paid for by Sportivate funding.</t>
  </si>
  <si>
    <t>Breckland Chuckleball Club</t>
  </si>
  <si>
    <t>Mike Jones</t>
  </si>
  <si>
    <t>Mike will help out at Sportivate sessions and qualify as a level 1 coach in order to lead sessions for the transitioned participants</t>
  </si>
  <si>
    <t>We will begin by offering fun introductory sessions at the participants' workplace to introduce the basic skills of the game. The sessions will progress to game play over the following weeks, but with the emphasis remaining on fun. The first block will start in March. The day and time will be decided on by potential participants. After the first three weeks we will transfer the sessions to the Club venue. On session six we will run a fun competition, mixing in members of the sportivate group with existing club members and hold a meet and greet at the club house afterwards.  The project will be delivered by our level 2 qualified coach - John Smith.</t>
  </si>
  <si>
    <t xml:space="preserve">After placing posters in local offices the club received a number of enquiries and chuckleball really seems to be popular with young people of this age group, many of whom will never have had the opportunity to play this sport. Chuckleball is a fast growing sport and the Breckland Chuckleball club has the capacity to start new teams and run further social sessions. The club is a piority for development for the National Chuckleball Association. </t>
  </si>
  <si>
    <t>2 blocks x 6 sessions x £25ph</t>
  </si>
  <si>
    <t>College Hall, in-kind 2 blocks x6 x£20</t>
  </si>
  <si>
    <t>College Hall 2 blocks x 6 x £20ph</t>
  </si>
  <si>
    <t>Bat and balls</t>
  </si>
  <si>
    <t>[Partner funding e.g. Equipment hire]</t>
  </si>
  <si>
    <t>Posters and flyers</t>
  </si>
  <si>
    <t>Level 1 coach to sustain activity</t>
  </si>
  <si>
    <t>Breckford Chuckleball Club</t>
  </si>
  <si>
    <t>Incentives - t-shirts</t>
  </si>
  <si>
    <t>£1 per session per person</t>
  </si>
  <si>
    <r>
      <t>How many retained participants do you expect to attend? How many males and females? How old will they be?</t>
    </r>
    <r>
      <rPr>
        <b/>
        <sz val="10"/>
        <color indexed="10"/>
        <rFont val="Verdana"/>
        <family val="2"/>
      </rPr>
      <t xml:space="preserve">                                                                 (A Retained participant must attend 5 of 6, 6 of 7 or 7 of 8 sessions. Enter total for all blocks and sessions) </t>
    </r>
  </si>
  <si>
    <t>There are a limited number of 'Sporting Champions' visits available to attend Sportivate sessions throughout the country. The Champions are all world class athletes in their own fields but their support is not limited to sessions within their sport. Sporting Champions' support can encourage more participants to attend 5 out of 6 sessions and continue with the sport after sessions have ended. For further information on the scheme please visit www.sportingchampions.org.uk . If you feel that your project would benefit from this support, please choose 'Yes' from the drop down menu to alert your CSP Sportivate lead to this possibility. The request for a Sporting Champion must go through your CSP.You may be asked to help evaluate the visit of the Champion who attends your project.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</si>
</sst>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quot;£&quot;#,##0.00"/>
    <numFmt numFmtId="165" formatCode="&quot;£&quot;#,##0"/>
  </numFmts>
  <fonts count="22">
    <font>
      <sz val="10"/>
      <name val="Arial"/>
    </font>
    <font>
      <sz val="10"/>
      <name val="Arial"/>
      <family val="2"/>
    </font>
    <font>
      <u/>
      <sz val="10"/>
      <color indexed="12"/>
      <name val="Arial"/>
      <family val="2"/>
    </font>
    <font>
      <sz val="8"/>
      <name val="Arial"/>
      <family val="2"/>
    </font>
    <font>
      <sz val="10"/>
      <name val="Verdana"/>
      <family val="2"/>
    </font>
    <font>
      <b/>
      <sz val="10"/>
      <name val="Verdana"/>
      <family val="2"/>
    </font>
    <font>
      <b/>
      <sz val="10"/>
      <color indexed="10"/>
      <name val="Verdana"/>
      <family val="2"/>
    </font>
    <font>
      <b/>
      <sz val="9"/>
      <color indexed="10"/>
      <name val="Verdana"/>
      <family val="2"/>
    </font>
    <font>
      <b/>
      <sz val="10"/>
      <color indexed="9"/>
      <name val="Verdana"/>
      <family val="2"/>
    </font>
    <font>
      <sz val="10"/>
      <name val="Arial"/>
      <family val="2"/>
    </font>
    <font>
      <sz val="10"/>
      <color indexed="9"/>
      <name val="Verdana"/>
      <family val="2"/>
    </font>
    <font>
      <b/>
      <sz val="9"/>
      <color indexed="9"/>
      <name val="Verdana"/>
      <family val="2"/>
    </font>
    <font>
      <b/>
      <sz val="8"/>
      <color indexed="81"/>
      <name val="Tahoma"/>
      <family val="2"/>
    </font>
    <font>
      <sz val="8"/>
      <color indexed="81"/>
      <name val="Tahoma"/>
      <family val="2"/>
    </font>
    <font>
      <sz val="10"/>
      <color indexed="20"/>
      <name val="Verdana"/>
      <family val="2"/>
    </font>
    <font>
      <b/>
      <sz val="9"/>
      <name val="Verdana"/>
      <family val="2"/>
    </font>
    <font>
      <sz val="10"/>
      <name val="Ve#"/>
    </font>
    <font>
      <u/>
      <sz val="10"/>
      <color rgb="FF002060"/>
      <name val="Verdana"/>
      <family val="2"/>
    </font>
    <font>
      <i/>
      <sz val="11"/>
      <color rgb="FF7F7F7F"/>
      <name val="Calibri"/>
      <family val="2"/>
      <scheme val="minor"/>
    </font>
    <font>
      <b/>
      <sz val="10"/>
      <color rgb="FFFF0000"/>
      <name val="Verdana"/>
      <family val="2"/>
    </font>
    <font>
      <b/>
      <i/>
      <sz val="10"/>
      <color rgb="FFFF0000"/>
      <name val="Verdana"/>
      <family val="2"/>
    </font>
    <font>
      <sz val="10"/>
      <color rgb="FFFF0000"/>
      <name val="Verdana"/>
      <family val="2"/>
    </font>
  </fonts>
  <fills count="8">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indexed="22"/>
        <bgColor indexed="64"/>
      </patternFill>
    </fill>
    <fill>
      <patternFill patternType="solid">
        <fgColor indexed="18"/>
        <bgColor indexed="64"/>
      </patternFill>
    </fill>
    <fill>
      <patternFill patternType="solid">
        <fgColor theme="3" tint="0.79998168889431442"/>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44" fontId="9" fillId="0" borderId="0" applyFont="0" applyFill="0" applyBorder="0" applyAlignment="0" applyProtection="0"/>
    <xf numFmtId="0" fontId="2" fillId="0" borderId="0" applyNumberFormat="0" applyFill="0" applyBorder="0" applyAlignment="0" applyProtection="0">
      <alignment vertical="top"/>
      <protection locked="0"/>
    </xf>
    <xf numFmtId="9" fontId="1" fillId="0" borderId="0" applyFont="0" applyFill="0" applyBorder="0" applyAlignment="0" applyProtection="0"/>
    <xf numFmtId="0" fontId="18" fillId="0" borderId="0" applyNumberFormat="0" applyFill="0" applyBorder="0" applyAlignment="0" applyProtection="0"/>
    <xf numFmtId="0" fontId="1" fillId="0" borderId="0"/>
    <xf numFmtId="44" fontId="1" fillId="0" borderId="0" applyFont="0" applyFill="0" applyBorder="0" applyAlignment="0" applyProtection="0"/>
  </cellStyleXfs>
  <cellXfs count="369">
    <xf numFmtId="0" fontId="0" fillId="0" borderId="0" xfId="0"/>
    <xf numFmtId="0" fontId="4" fillId="0" borderId="0" xfId="0" applyFont="1" applyBorder="1" applyAlignment="1" applyProtection="1">
      <alignment vertical="center"/>
      <protection hidden="1"/>
    </xf>
    <xf numFmtId="0" fontId="4" fillId="2" borderId="0" xfId="0" applyFont="1" applyFill="1" applyBorder="1" applyAlignment="1" applyProtection="1">
      <alignment vertical="center"/>
      <protection hidden="1"/>
    </xf>
    <xf numFmtId="0" fontId="4" fillId="2" borderId="0" xfId="0" applyFont="1" applyFill="1" applyBorder="1" applyAlignment="1" applyProtection="1">
      <alignment horizontal="center" vertical="center"/>
      <protection hidden="1"/>
    </xf>
    <xf numFmtId="0" fontId="4" fillId="2" borderId="0" xfId="0" applyFont="1" applyFill="1" applyBorder="1" applyAlignment="1" applyProtection="1">
      <alignment horizontal="right" vertical="center"/>
      <protection hidden="1"/>
    </xf>
    <xf numFmtId="0" fontId="5" fillId="2" borderId="0" xfId="0" applyFont="1" applyFill="1" applyBorder="1" applyAlignment="1" applyProtection="1">
      <alignment horizontal="right" vertical="center"/>
      <protection hidden="1"/>
    </xf>
    <xf numFmtId="0" fontId="5" fillId="2" borderId="0" xfId="0" applyFont="1" applyFill="1" applyBorder="1" applyAlignment="1" applyProtection="1">
      <alignment vertical="center"/>
      <protection hidden="1"/>
    </xf>
    <xf numFmtId="0" fontId="4" fillId="2" borderId="0" xfId="0" applyFont="1" applyFill="1" applyBorder="1" applyAlignment="1" applyProtection="1">
      <alignment vertical="center" wrapText="1"/>
      <protection hidden="1"/>
    </xf>
    <xf numFmtId="164" fontId="10" fillId="2" borderId="0" xfId="0" applyNumberFormat="1" applyFont="1" applyFill="1" applyBorder="1" applyAlignment="1" applyProtection="1">
      <alignment horizontal="center" vertical="center"/>
      <protection hidden="1"/>
    </xf>
    <xf numFmtId="0" fontId="4" fillId="0" borderId="0" xfId="0" applyFont="1" applyFill="1" applyAlignment="1" applyProtection="1">
      <alignment horizontal="center"/>
      <protection hidden="1"/>
    </xf>
    <xf numFmtId="0" fontId="5" fillId="3" borderId="1" xfId="0" applyFont="1" applyFill="1" applyBorder="1" applyAlignment="1" applyProtection="1">
      <alignment horizontal="center"/>
      <protection hidden="1"/>
    </xf>
    <xf numFmtId="0" fontId="4" fillId="0" borderId="1" xfId="0" applyFont="1" applyFill="1" applyBorder="1" applyAlignment="1" applyProtection="1">
      <alignment horizontal="center"/>
      <protection hidden="1"/>
    </xf>
    <xf numFmtId="10" fontId="4" fillId="0" borderId="1" xfId="0" applyNumberFormat="1" applyFont="1" applyFill="1" applyBorder="1" applyAlignment="1" applyProtection="1">
      <alignment horizontal="center"/>
      <protection hidden="1"/>
    </xf>
    <xf numFmtId="10" fontId="4" fillId="0" borderId="1" xfId="3" applyNumberFormat="1" applyFont="1" applyFill="1" applyBorder="1" applyAlignment="1" applyProtection="1">
      <alignment horizontal="center"/>
      <protection hidden="1"/>
    </xf>
    <xf numFmtId="0" fontId="5" fillId="4" borderId="1" xfId="0" applyFont="1" applyFill="1" applyBorder="1" applyAlignment="1" applyProtection="1">
      <alignment horizontal="center"/>
      <protection hidden="1"/>
    </xf>
    <xf numFmtId="0" fontId="5" fillId="2" borderId="2" xfId="0" applyFont="1" applyFill="1" applyBorder="1" applyAlignment="1" applyProtection="1">
      <alignment horizontal="center"/>
      <protection hidden="1"/>
    </xf>
    <xf numFmtId="0" fontId="5" fillId="4" borderId="3" xfId="0" applyFont="1" applyFill="1" applyBorder="1" applyAlignment="1" applyProtection="1">
      <alignment horizontal="center"/>
      <protection hidden="1"/>
    </xf>
    <xf numFmtId="0" fontId="4" fillId="0" borderId="1" xfId="0" applyFont="1" applyBorder="1" applyAlignment="1" applyProtection="1">
      <alignment horizontal="center" vertical="center"/>
      <protection hidden="1"/>
    </xf>
    <xf numFmtId="0" fontId="4" fillId="0" borderId="1" xfId="0" applyFont="1" applyBorder="1" applyAlignment="1" applyProtection="1">
      <alignment horizontal="center"/>
      <protection hidden="1"/>
    </xf>
    <xf numFmtId="0" fontId="4" fillId="0" borderId="3" xfId="0" applyFont="1" applyFill="1" applyBorder="1" applyAlignment="1" applyProtection="1">
      <alignment horizontal="center"/>
      <protection hidden="1"/>
    </xf>
    <xf numFmtId="0" fontId="4" fillId="0" borderId="3" xfId="0" applyFont="1" applyFill="1" applyBorder="1" applyAlignment="1" applyProtection="1">
      <alignment horizontal="center" wrapText="1"/>
      <protection hidden="1"/>
    </xf>
    <xf numFmtId="10" fontId="5" fillId="0" borderId="1" xfId="0" applyNumberFormat="1" applyFont="1" applyFill="1" applyBorder="1" applyAlignment="1" applyProtection="1">
      <alignment horizontal="center"/>
      <protection hidden="1"/>
    </xf>
    <xf numFmtId="1" fontId="4" fillId="0" borderId="1" xfId="0" applyNumberFormat="1" applyFont="1" applyFill="1" applyBorder="1" applyAlignment="1" applyProtection="1">
      <alignment horizontal="center"/>
      <protection hidden="1"/>
    </xf>
    <xf numFmtId="1" fontId="5" fillId="2" borderId="1" xfId="0" applyNumberFormat="1" applyFont="1" applyFill="1" applyBorder="1" applyAlignment="1" applyProtection="1">
      <alignment horizontal="center"/>
      <protection hidden="1"/>
    </xf>
    <xf numFmtId="1" fontId="5" fillId="2" borderId="4" xfId="0" applyNumberFormat="1" applyFont="1" applyFill="1" applyBorder="1" applyAlignment="1" applyProtection="1">
      <alignment horizontal="center"/>
      <protection hidden="1"/>
    </xf>
    <xf numFmtId="0" fontId="4" fillId="0" borderId="1" xfId="0" applyNumberFormat="1"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4" fillId="2" borderId="0" xfId="0" applyFont="1" applyFill="1" applyAlignment="1" applyProtection="1">
      <alignment horizontal="center"/>
      <protection hidden="1"/>
    </xf>
    <xf numFmtId="0" fontId="8" fillId="2" borderId="2" xfId="0" applyFont="1" applyFill="1" applyBorder="1" applyAlignment="1" applyProtection="1">
      <alignment horizontal="center" vertical="center"/>
      <protection hidden="1"/>
    </xf>
    <xf numFmtId="0" fontId="8" fillId="2" borderId="2" xfId="0" applyFont="1" applyFill="1" applyBorder="1" applyAlignment="1" applyProtection="1">
      <alignment horizontal="center" vertical="center" wrapText="1"/>
      <protection hidden="1"/>
    </xf>
    <xf numFmtId="0" fontId="4" fillId="0" borderId="0" xfId="0" applyFont="1" applyFill="1" applyAlignment="1" applyProtection="1">
      <alignment horizontal="center" vertical="center"/>
      <protection hidden="1"/>
    </xf>
    <xf numFmtId="0" fontId="5" fillId="3" borderId="1" xfId="0" applyFont="1" applyFill="1" applyBorder="1" applyAlignment="1" applyProtection="1">
      <alignment horizontal="center" vertical="center"/>
      <protection hidden="1"/>
    </xf>
    <xf numFmtId="0" fontId="5" fillId="3" borderId="1" xfId="0" applyFont="1" applyFill="1" applyBorder="1" applyAlignment="1" applyProtection="1">
      <alignment horizontal="center" vertical="center" wrapText="1"/>
      <protection hidden="1"/>
    </xf>
    <xf numFmtId="0" fontId="5" fillId="3" borderId="3" xfId="0" applyFont="1" applyFill="1" applyBorder="1" applyAlignment="1" applyProtection="1">
      <alignment horizontal="center" vertical="center"/>
      <protection hidden="1"/>
    </xf>
    <xf numFmtId="0" fontId="5" fillId="2" borderId="2" xfId="0" applyFont="1" applyFill="1" applyBorder="1" applyAlignment="1" applyProtection="1">
      <alignment horizontal="center" vertical="center"/>
      <protection hidden="1"/>
    </xf>
    <xf numFmtId="0" fontId="5" fillId="3" borderId="4" xfId="0" applyFont="1" applyFill="1" applyBorder="1" applyAlignment="1" applyProtection="1">
      <alignment horizontal="center" vertical="center"/>
      <protection hidden="1"/>
    </xf>
    <xf numFmtId="0" fontId="5" fillId="3" borderId="4" xfId="0" applyFont="1" applyFill="1" applyBorder="1" applyAlignment="1" applyProtection="1">
      <alignment horizontal="center" vertical="center" wrapText="1"/>
      <protection hidden="1"/>
    </xf>
    <xf numFmtId="0" fontId="5" fillId="3" borderId="3" xfId="0" applyFont="1" applyFill="1" applyBorder="1" applyAlignment="1" applyProtection="1">
      <alignment horizontal="center" vertical="center" wrapText="1"/>
      <protection hidden="1"/>
    </xf>
    <xf numFmtId="0" fontId="5" fillId="2" borderId="2" xfId="0" applyFont="1" applyFill="1" applyBorder="1" applyAlignment="1" applyProtection="1">
      <alignment horizontal="center" vertical="center" wrapText="1"/>
      <protection hidden="1"/>
    </xf>
    <xf numFmtId="0" fontId="5" fillId="0" borderId="0" xfId="0" applyFont="1" applyFill="1" applyAlignment="1" applyProtection="1">
      <alignment horizontal="center" vertical="center"/>
      <protection hidden="1"/>
    </xf>
    <xf numFmtId="0" fontId="4" fillId="0" borderId="3" xfId="0" applyNumberFormat="1" applyFont="1" applyFill="1" applyBorder="1" applyAlignment="1" applyProtection="1">
      <alignment horizontal="center"/>
      <protection hidden="1"/>
    </xf>
    <xf numFmtId="49" fontId="4" fillId="2" borderId="2" xfId="0" applyNumberFormat="1" applyFont="1" applyFill="1" applyBorder="1" applyAlignment="1" applyProtection="1">
      <alignment horizontal="center"/>
      <protection hidden="1"/>
    </xf>
    <xf numFmtId="1" fontId="4" fillId="0" borderId="4" xfId="0" applyNumberFormat="1" applyFont="1" applyFill="1" applyBorder="1" applyAlignment="1" applyProtection="1">
      <alignment horizontal="center"/>
      <protection hidden="1"/>
    </xf>
    <xf numFmtId="1" fontId="4" fillId="0" borderId="3" xfId="0" applyNumberFormat="1" applyFont="1" applyFill="1" applyBorder="1" applyAlignment="1" applyProtection="1">
      <alignment horizontal="center"/>
      <protection hidden="1"/>
    </xf>
    <xf numFmtId="44" fontId="4" fillId="0" borderId="1" xfId="0" applyNumberFormat="1" applyFont="1" applyFill="1" applyBorder="1" applyAlignment="1" applyProtection="1">
      <alignment horizontal="center"/>
      <protection hidden="1"/>
    </xf>
    <xf numFmtId="0" fontId="5" fillId="0" borderId="0" xfId="0" applyFont="1" applyFill="1" applyAlignment="1" applyProtection="1">
      <alignment horizontal="center"/>
      <protection hidden="1"/>
    </xf>
    <xf numFmtId="0" fontId="4" fillId="0" borderId="0" xfId="0" applyFont="1" applyFill="1" applyBorder="1" applyAlignment="1" applyProtection="1">
      <alignment horizontal="center"/>
      <protection hidden="1"/>
    </xf>
    <xf numFmtId="0" fontId="4" fillId="2" borderId="0" xfId="0" applyFont="1" applyFill="1" applyBorder="1" applyAlignment="1" applyProtection="1">
      <alignment horizontal="center"/>
      <protection hidden="1"/>
    </xf>
    <xf numFmtId="0" fontId="8" fillId="2" borderId="5" xfId="0" applyFont="1" applyFill="1" applyBorder="1" applyAlignment="1" applyProtection="1">
      <alignment horizontal="center"/>
      <protection hidden="1"/>
    </xf>
    <xf numFmtId="0" fontId="5" fillId="0" borderId="0" xfId="0" applyFont="1" applyFill="1" applyAlignment="1" applyProtection="1">
      <alignment horizontal="center" wrapText="1"/>
      <protection hidden="1"/>
    </xf>
    <xf numFmtId="0" fontId="5" fillId="0" borderId="1" xfId="0" applyFont="1" applyFill="1" applyBorder="1" applyAlignment="1" applyProtection="1">
      <alignment horizontal="center"/>
      <protection hidden="1"/>
    </xf>
    <xf numFmtId="1" fontId="5" fillId="4" borderId="1" xfId="0" applyNumberFormat="1" applyFont="1" applyFill="1" applyBorder="1" applyAlignment="1" applyProtection="1">
      <alignment horizontal="center"/>
      <protection hidden="1"/>
    </xf>
    <xf numFmtId="0" fontId="4" fillId="5" borderId="1" xfId="0" applyFont="1" applyFill="1" applyBorder="1" applyAlignment="1" applyProtection="1">
      <alignment horizontal="center" vertical="center"/>
      <protection hidden="1"/>
    </xf>
    <xf numFmtId="0" fontId="8" fillId="5" borderId="7" xfId="0" applyFont="1" applyFill="1" applyBorder="1" applyAlignment="1" applyProtection="1">
      <alignment horizontal="center" vertical="center"/>
      <protection hidden="1"/>
    </xf>
    <xf numFmtId="0" fontId="5" fillId="0" borderId="0" xfId="0" applyFont="1" applyBorder="1" applyAlignment="1" applyProtection="1">
      <alignment vertical="center"/>
      <protection locked="0" hidden="1"/>
    </xf>
    <xf numFmtId="0" fontId="5" fillId="0" borderId="0" xfId="0" applyFont="1" applyProtection="1">
      <protection locked="0" hidden="1"/>
    </xf>
    <xf numFmtId="0" fontId="5" fillId="0" borderId="0" xfId="0" applyFont="1" applyBorder="1" applyAlignment="1" applyProtection="1">
      <alignment horizontal="left" vertical="center"/>
      <protection locked="0" hidden="1"/>
    </xf>
    <xf numFmtId="0" fontId="5" fillId="0" borderId="0" xfId="0" applyFont="1" applyBorder="1" applyProtection="1">
      <protection locked="0" hidden="1"/>
    </xf>
    <xf numFmtId="0" fontId="4" fillId="0" borderId="0" xfId="0" applyFont="1" applyBorder="1" applyAlignment="1" applyProtection="1">
      <alignment vertical="center"/>
      <protection locked="0" hidden="1"/>
    </xf>
    <xf numFmtId="0" fontId="4" fillId="0" borderId="0" xfId="0" applyFont="1" applyProtection="1">
      <protection locked="0" hidden="1"/>
    </xf>
    <xf numFmtId="0" fontId="4" fillId="0" borderId="0" xfId="0" applyFont="1" applyFill="1" applyBorder="1" applyProtection="1">
      <protection locked="0" hidden="1"/>
    </xf>
    <xf numFmtId="0" fontId="4" fillId="0" borderId="0" xfId="0" applyFont="1" applyBorder="1" applyAlignment="1" applyProtection="1">
      <alignment horizontal="left" vertical="center"/>
      <protection locked="0" hidden="1"/>
    </xf>
    <xf numFmtId="0" fontId="4" fillId="0" borderId="0" xfId="0" applyFont="1" applyAlignment="1" applyProtection="1">
      <alignment vertical="top"/>
      <protection locked="0" hidden="1"/>
    </xf>
    <xf numFmtId="0" fontId="4" fillId="0" borderId="0" xfId="0" applyFont="1" applyBorder="1" applyProtection="1">
      <protection locked="0" hidden="1"/>
    </xf>
    <xf numFmtId="0" fontId="4" fillId="0" borderId="0" xfId="0" applyFont="1" applyFill="1" applyBorder="1" applyAlignment="1" applyProtection="1">
      <alignment wrapText="1"/>
      <protection locked="0" hidden="1"/>
    </xf>
    <xf numFmtId="0" fontId="4" fillId="0" borderId="0" xfId="0" applyFont="1" applyFill="1" applyBorder="1" applyAlignment="1" applyProtection="1">
      <protection locked="0" hidden="1"/>
    </xf>
    <xf numFmtId="0" fontId="9" fillId="0" borderId="0" xfId="0" applyFont="1" applyProtection="1">
      <protection locked="0" hidden="1"/>
    </xf>
    <xf numFmtId="0" fontId="4" fillId="2" borderId="0" xfId="0" applyFont="1" applyFill="1" applyBorder="1" applyAlignment="1" applyProtection="1">
      <alignment vertical="center"/>
      <protection locked="0" hidden="1"/>
    </xf>
    <xf numFmtId="0" fontId="4" fillId="0" borderId="0" xfId="0" applyFont="1" applyAlignment="1" applyProtection="1">
      <alignment vertical="center" wrapText="1"/>
      <protection locked="0" hidden="1"/>
    </xf>
    <xf numFmtId="0" fontId="5" fillId="0" borderId="0" xfId="0" applyFont="1" applyBorder="1" applyAlignment="1" applyProtection="1">
      <alignment vertical="center" wrapText="1"/>
      <protection locked="0" hidden="1"/>
    </xf>
    <xf numFmtId="0" fontId="5" fillId="0" borderId="0" xfId="0" applyFont="1" applyFill="1" applyBorder="1" applyAlignment="1" applyProtection="1">
      <alignment vertical="center"/>
      <protection locked="0" hidden="1"/>
    </xf>
    <xf numFmtId="0" fontId="5" fillId="2" borderId="0" xfId="0" applyFont="1" applyFill="1" applyBorder="1" applyAlignment="1" applyProtection="1">
      <alignment vertical="center"/>
      <protection locked="0" hidden="1"/>
    </xf>
    <xf numFmtId="49" fontId="5" fillId="0" borderId="0" xfId="0" applyNumberFormat="1" applyFont="1" applyFill="1" applyBorder="1" applyAlignment="1" applyProtection="1">
      <alignment vertical="center"/>
      <protection locked="0" hidden="1"/>
    </xf>
    <xf numFmtId="0" fontId="10" fillId="0" borderId="0" xfId="0" applyNumberFormat="1" applyFont="1" applyFill="1" applyBorder="1" applyAlignment="1" applyProtection="1">
      <alignment horizontal="center" vertical="center"/>
      <protection locked="0"/>
    </xf>
    <xf numFmtId="1" fontId="5" fillId="0" borderId="0" xfId="0" applyNumberFormat="1" applyFont="1" applyFill="1" applyBorder="1" applyAlignment="1" applyProtection="1">
      <alignment vertical="center"/>
      <protection locked="0"/>
    </xf>
    <xf numFmtId="1" fontId="4" fillId="0" borderId="0" xfId="0" applyNumberFormat="1" applyFont="1" applyFill="1" applyBorder="1" applyAlignment="1" applyProtection="1">
      <alignment vertical="center"/>
      <protection locked="0"/>
    </xf>
    <xf numFmtId="0" fontId="10" fillId="0" borderId="0" xfId="0" applyFont="1" applyBorder="1" applyAlignment="1" applyProtection="1">
      <alignment vertical="center"/>
      <protection locked="0" hidden="1"/>
    </xf>
    <xf numFmtId="0" fontId="10" fillId="0" borderId="0" xfId="0" applyFont="1" applyAlignment="1" applyProtection="1">
      <alignment vertical="center"/>
      <protection locked="0" hidden="1"/>
    </xf>
    <xf numFmtId="0" fontId="4" fillId="0" borderId="0" xfId="0" applyFont="1" applyFill="1" applyBorder="1" applyAlignment="1" applyProtection="1">
      <alignment vertical="center"/>
      <protection locked="0" hidden="1"/>
    </xf>
    <xf numFmtId="0" fontId="5" fillId="0" borderId="0" xfId="0" applyFont="1" applyFill="1" applyBorder="1" applyAlignment="1" applyProtection="1">
      <alignment horizontal="center" vertical="center"/>
      <protection locked="0" hidden="1"/>
    </xf>
    <xf numFmtId="0" fontId="4" fillId="2" borderId="0" xfId="0" applyFont="1" applyFill="1" applyBorder="1" applyAlignment="1" applyProtection="1">
      <alignment vertical="center" wrapText="1"/>
      <protection locked="0" hidden="1"/>
    </xf>
    <xf numFmtId="164" fontId="10" fillId="2" borderId="0" xfId="0" applyNumberFormat="1" applyFont="1" applyFill="1" applyBorder="1" applyAlignment="1" applyProtection="1">
      <alignment horizontal="center" vertical="center"/>
      <protection locked="0" hidden="1"/>
    </xf>
    <xf numFmtId="0" fontId="4" fillId="5" borderId="1" xfId="0" applyFont="1" applyFill="1" applyBorder="1" applyAlignment="1" applyProtection="1">
      <alignment horizontal="center"/>
      <protection hidden="1"/>
    </xf>
    <xf numFmtId="0" fontId="8" fillId="2" borderId="1" xfId="0" applyFont="1" applyFill="1" applyBorder="1" applyAlignment="1" applyProtection="1">
      <alignment horizontal="center"/>
      <protection hidden="1"/>
    </xf>
    <xf numFmtId="0" fontId="5" fillId="3" borderId="8" xfId="0" applyFont="1" applyFill="1" applyBorder="1" applyAlignment="1" applyProtection="1">
      <alignment horizontal="center" vertical="center"/>
      <protection hidden="1"/>
    </xf>
    <xf numFmtId="0" fontId="5" fillId="3" borderId="8" xfId="0" applyFont="1" applyFill="1" applyBorder="1" applyAlignment="1" applyProtection="1">
      <alignment horizontal="center" vertical="center" wrapText="1"/>
      <protection hidden="1"/>
    </xf>
    <xf numFmtId="44" fontId="4" fillId="2" borderId="2" xfId="1" applyFont="1" applyFill="1" applyBorder="1" applyAlignment="1" applyProtection="1">
      <alignment horizontal="center"/>
      <protection hidden="1"/>
    </xf>
    <xf numFmtId="44" fontId="5" fillId="4" borderId="4" xfId="1" applyNumberFormat="1" applyFont="1" applyFill="1" applyBorder="1" applyAlignment="1" applyProtection="1">
      <alignment horizontal="center"/>
      <protection hidden="1"/>
    </xf>
    <xf numFmtId="44" fontId="5" fillId="4" borderId="1" xfId="1" applyNumberFormat="1" applyFont="1" applyFill="1" applyBorder="1" applyAlignment="1" applyProtection="1">
      <alignment horizontal="center"/>
      <protection hidden="1"/>
    </xf>
    <xf numFmtId="44" fontId="5" fillId="2" borderId="2" xfId="1" applyFont="1" applyFill="1" applyBorder="1" applyAlignment="1" applyProtection="1">
      <alignment horizontal="center"/>
      <protection hidden="1"/>
    </xf>
    <xf numFmtId="164" fontId="5" fillId="4" borderId="1" xfId="0" applyNumberFormat="1" applyFont="1" applyFill="1" applyBorder="1" applyAlignment="1" applyProtection="1">
      <alignment horizontal="center"/>
      <protection hidden="1"/>
    </xf>
    <xf numFmtId="44" fontId="5" fillId="0" borderId="1" xfId="1" applyNumberFormat="1" applyFont="1" applyFill="1" applyBorder="1" applyAlignment="1" applyProtection="1">
      <alignment horizontal="center"/>
      <protection hidden="1"/>
    </xf>
    <xf numFmtId="44" fontId="4" fillId="0" borderId="1" xfId="1" applyNumberFormat="1" applyFont="1" applyFill="1" applyBorder="1" applyAlignment="1" applyProtection="1">
      <alignment horizontal="center"/>
      <protection hidden="1"/>
    </xf>
    <xf numFmtId="0" fontId="4" fillId="0" borderId="0" xfId="0" applyNumberFormat="1" applyFont="1" applyFill="1" applyBorder="1" applyAlignment="1" applyProtection="1">
      <alignment horizontal="center"/>
      <protection hidden="1"/>
    </xf>
    <xf numFmtId="1" fontId="4" fillId="0" borderId="0" xfId="0" applyNumberFormat="1" applyFont="1" applyFill="1" applyBorder="1" applyAlignment="1" applyProtection="1">
      <alignment horizontal="center"/>
      <protection hidden="1"/>
    </xf>
    <xf numFmtId="0" fontId="4" fillId="0" borderId="1" xfId="0" applyFont="1" applyBorder="1" applyAlignment="1">
      <alignment horizontal="center"/>
    </xf>
    <xf numFmtId="0" fontId="17" fillId="2" borderId="1" xfId="2" applyFont="1" applyFill="1" applyBorder="1" applyAlignment="1" applyProtection="1">
      <alignment horizontal="center"/>
      <protection locked="0" hidden="1"/>
    </xf>
    <xf numFmtId="0" fontId="4" fillId="0" borderId="0" xfId="0" applyFont="1" applyProtection="1">
      <protection hidden="1"/>
    </xf>
    <xf numFmtId="0" fontId="5" fillId="0" borderId="9" xfId="0" applyFont="1" applyBorder="1" applyAlignment="1" applyProtection="1">
      <protection hidden="1"/>
    </xf>
    <xf numFmtId="0" fontId="4" fillId="0" borderId="9" xfId="0" applyFont="1" applyBorder="1" applyAlignment="1" applyProtection="1">
      <protection hidden="1"/>
    </xf>
    <xf numFmtId="0" fontId="4" fillId="0" borderId="6" xfId="0" applyFont="1" applyFill="1" applyBorder="1" applyAlignment="1" applyProtection="1">
      <alignment vertical="center" wrapText="1"/>
      <protection hidden="1"/>
    </xf>
    <xf numFmtId="0" fontId="4" fillId="0" borderId="9" xfId="0" applyFont="1" applyFill="1" applyBorder="1" applyAlignment="1" applyProtection="1">
      <alignment vertical="center" wrapText="1"/>
      <protection hidden="1"/>
    </xf>
    <xf numFmtId="0" fontId="5" fillId="0" borderId="0" xfId="0" applyFont="1" applyBorder="1" applyAlignment="1" applyProtection="1">
      <protection hidden="1"/>
    </xf>
    <xf numFmtId="0" fontId="4" fillId="0" borderId="0" xfId="0" applyFont="1" applyBorder="1" applyProtection="1">
      <protection hidden="1"/>
    </xf>
    <xf numFmtId="0" fontId="4" fillId="0" borderId="0" xfId="0" applyFont="1" applyFill="1" applyBorder="1" applyAlignment="1" applyProtection="1">
      <alignment horizontal="left" vertical="center" wrapText="1"/>
      <protection hidden="1"/>
    </xf>
    <xf numFmtId="0" fontId="4" fillId="0" borderId="0" xfId="0" applyFont="1" applyAlignment="1" applyProtection="1">
      <alignment horizontal="justify"/>
      <protection hidden="1"/>
    </xf>
    <xf numFmtId="0" fontId="4" fillId="0" borderId="6" xfId="0" applyFont="1" applyBorder="1" applyAlignment="1" applyProtection="1">
      <protection hidden="1"/>
    </xf>
    <xf numFmtId="0" fontId="4" fillId="0" borderId="0" xfId="0" applyFont="1" applyFill="1" applyProtection="1">
      <protection hidden="1"/>
    </xf>
    <xf numFmtId="0" fontId="5" fillId="0" borderId="0" xfId="0" applyFont="1" applyAlignment="1" applyProtection="1">
      <alignment horizontal="justify"/>
      <protection hidden="1"/>
    </xf>
    <xf numFmtId="0" fontId="6" fillId="0" borderId="0" xfId="0" applyFont="1" applyAlignment="1" applyProtection="1">
      <alignment horizontal="justify"/>
      <protection hidden="1"/>
    </xf>
    <xf numFmtId="0" fontId="14" fillId="0" borderId="9" xfId="0" applyFont="1" applyBorder="1" applyAlignment="1" applyProtection="1">
      <protection hidden="1"/>
    </xf>
    <xf numFmtId="0" fontId="4" fillId="3" borderId="1" xfId="0" applyFont="1" applyFill="1" applyBorder="1" applyAlignment="1" applyProtection="1">
      <alignment horizontal="justify" vertical="top" wrapText="1"/>
      <protection hidden="1"/>
    </xf>
    <xf numFmtId="0" fontId="5" fillId="3" borderId="1" xfId="0" applyFont="1" applyFill="1" applyBorder="1" applyAlignment="1" applyProtection="1">
      <alignment horizontal="justify" vertical="top" wrapText="1"/>
      <protection hidden="1"/>
    </xf>
    <xf numFmtId="0" fontId="4" fillId="0" borderId="0" xfId="0" applyFont="1" applyAlignment="1" applyProtection="1">
      <protection hidden="1"/>
    </xf>
    <xf numFmtId="0" fontId="5" fillId="0" borderId="0" xfId="0" applyFont="1" applyProtection="1">
      <protection hidden="1"/>
    </xf>
    <xf numFmtId="0" fontId="5" fillId="3" borderId="4" xfId="0" applyFont="1" applyFill="1" applyBorder="1" applyAlignment="1" applyProtection="1">
      <alignment horizontal="center"/>
      <protection hidden="1"/>
    </xf>
    <xf numFmtId="1" fontId="5" fillId="6" borderId="3" xfId="0" applyNumberFormat="1" applyFont="1" applyFill="1" applyBorder="1" applyAlignment="1" applyProtection="1">
      <alignment horizontal="left" vertical="top" wrapText="1"/>
      <protection locked="0"/>
    </xf>
    <xf numFmtId="0" fontId="5" fillId="6" borderId="3" xfId="0" applyFont="1" applyFill="1" applyBorder="1" applyAlignment="1" applyProtection="1">
      <alignment horizontal="center" vertical="center" wrapText="1"/>
      <protection locked="0"/>
    </xf>
    <xf numFmtId="0" fontId="16" fillId="0" borderId="0" xfId="0" applyFont="1" applyAlignment="1">
      <alignment vertical="center"/>
    </xf>
    <xf numFmtId="164" fontId="4" fillId="0" borderId="1" xfId="0" applyNumberFormat="1" applyFont="1" applyFill="1" applyBorder="1" applyAlignment="1" applyProtection="1">
      <alignment horizontal="center"/>
      <protection hidden="1"/>
    </xf>
    <xf numFmtId="0" fontId="8" fillId="5" borderId="0" xfId="0" applyFont="1" applyFill="1" applyBorder="1" applyAlignment="1" applyProtection="1">
      <alignment horizontal="center"/>
      <protection hidden="1"/>
    </xf>
    <xf numFmtId="0" fontId="5" fillId="3" borderId="4" xfId="0" applyFont="1" applyFill="1" applyBorder="1" applyAlignment="1" applyProtection="1">
      <alignment horizontal="center" wrapText="1"/>
      <protection hidden="1"/>
    </xf>
    <xf numFmtId="0" fontId="5" fillId="3" borderId="1" xfId="0" applyFont="1" applyFill="1" applyBorder="1" applyAlignment="1" applyProtection="1">
      <alignment horizontal="center" wrapText="1"/>
      <protection hidden="1"/>
    </xf>
    <xf numFmtId="1" fontId="5" fillId="7" borderId="0" xfId="0" applyNumberFormat="1" applyFont="1" applyFill="1" applyBorder="1" applyAlignment="1" applyProtection="1">
      <alignment vertical="top" wrapText="1"/>
      <protection locked="0"/>
    </xf>
    <xf numFmtId="1" fontId="5" fillId="6" borderId="1" xfId="0" applyNumberFormat="1" applyFont="1" applyFill="1" applyBorder="1" applyAlignment="1" applyProtection="1">
      <alignment vertical="top" wrapText="1"/>
      <protection locked="0"/>
    </xf>
    <xf numFmtId="1" fontId="5" fillId="3" borderId="1" xfId="0" applyNumberFormat="1" applyFont="1" applyFill="1" applyBorder="1" applyAlignment="1" applyProtection="1">
      <alignment horizontal="center"/>
      <protection hidden="1"/>
    </xf>
    <xf numFmtId="165" fontId="5" fillId="3" borderId="1" xfId="0" applyNumberFormat="1" applyFont="1" applyFill="1" applyBorder="1" applyAlignment="1" applyProtection="1">
      <alignment horizontal="center"/>
      <protection hidden="1"/>
    </xf>
    <xf numFmtId="1" fontId="5" fillId="6" borderId="6" xfId="0" applyNumberFormat="1" applyFont="1" applyFill="1" applyBorder="1" applyAlignment="1" applyProtection="1">
      <alignment horizontal="left" vertical="top" wrapText="1"/>
      <protection locked="0"/>
    </xf>
    <xf numFmtId="1" fontId="5" fillId="6" borderId="6" xfId="0" applyNumberFormat="1" applyFont="1" applyFill="1" applyBorder="1" applyAlignment="1" applyProtection="1">
      <alignment horizontal="left" vertical="top" wrapText="1"/>
      <protection locked="0"/>
    </xf>
    <xf numFmtId="0" fontId="5" fillId="6" borderId="3" xfId="0" applyFont="1" applyFill="1" applyBorder="1" applyAlignment="1" applyProtection="1">
      <alignment horizontal="center" vertical="center" wrapText="1"/>
      <protection locked="0"/>
    </xf>
    <xf numFmtId="0" fontId="5" fillId="6" borderId="3" xfId="0" applyFont="1" applyFill="1" applyBorder="1" applyAlignment="1" applyProtection="1">
      <alignment horizontal="center" vertical="center" wrapText="1"/>
      <protection locked="0"/>
    </xf>
    <xf numFmtId="1" fontId="5" fillId="6" borderId="6" xfId="0" applyNumberFormat="1" applyFont="1" applyFill="1" applyBorder="1" applyAlignment="1" applyProtection="1">
      <alignment horizontal="left" vertical="top" wrapText="1"/>
      <protection locked="0"/>
    </xf>
    <xf numFmtId="9" fontId="5" fillId="3" borderId="1" xfId="0" applyNumberFormat="1" applyFont="1" applyFill="1" applyBorder="1" applyAlignment="1" applyProtection="1">
      <alignment horizontal="center"/>
      <protection hidden="1"/>
    </xf>
    <xf numFmtId="0" fontId="4" fillId="0" borderId="1" xfId="0" applyFont="1" applyBorder="1" applyAlignment="1" applyProtection="1">
      <alignment horizontal="center" vertical="top"/>
      <protection hidden="1"/>
    </xf>
    <xf numFmtId="0" fontId="4" fillId="0" borderId="1" xfId="0" applyFont="1" applyFill="1" applyBorder="1" applyAlignment="1" applyProtection="1">
      <alignment horizontal="center" vertical="top"/>
      <protection hidden="1"/>
    </xf>
    <xf numFmtId="0" fontId="5" fillId="0" borderId="0" xfId="5" applyFont="1" applyBorder="1" applyAlignment="1" applyProtection="1">
      <alignment vertical="center"/>
      <protection locked="0" hidden="1"/>
    </xf>
    <xf numFmtId="0" fontId="5" fillId="0" borderId="0" xfId="5" applyFont="1" applyProtection="1">
      <protection locked="0" hidden="1"/>
    </xf>
    <xf numFmtId="0" fontId="5" fillId="0" borderId="0" xfId="5" applyFont="1" applyBorder="1" applyAlignment="1" applyProtection="1">
      <alignment horizontal="left" vertical="center"/>
      <protection locked="0" hidden="1"/>
    </xf>
    <xf numFmtId="0" fontId="5" fillId="0" borderId="0" xfId="5" applyFont="1" applyBorder="1" applyProtection="1">
      <protection locked="0" hidden="1"/>
    </xf>
    <xf numFmtId="0" fontId="4" fillId="0" borderId="0" xfId="5" applyFont="1" applyBorder="1" applyAlignment="1" applyProtection="1">
      <alignment vertical="center"/>
      <protection locked="0" hidden="1"/>
    </xf>
    <xf numFmtId="0" fontId="4" fillId="0" borderId="0" xfId="5" applyFont="1" applyProtection="1">
      <protection locked="0" hidden="1"/>
    </xf>
    <xf numFmtId="0" fontId="4" fillId="0" borderId="0" xfId="5" applyFont="1" applyFill="1" applyBorder="1" applyProtection="1">
      <protection locked="0" hidden="1"/>
    </xf>
    <xf numFmtId="0" fontId="4" fillId="0" borderId="0" xfId="5" applyFont="1" applyBorder="1" applyAlignment="1" applyProtection="1">
      <alignment horizontal="left" vertical="center"/>
      <protection locked="0" hidden="1"/>
    </xf>
    <xf numFmtId="0" fontId="16" fillId="0" borderId="0" xfId="5" applyFont="1" applyAlignment="1">
      <alignment vertical="center"/>
    </xf>
    <xf numFmtId="0" fontId="4" fillId="0" borderId="0" xfId="5" applyFont="1" applyAlignment="1" applyProtection="1">
      <alignment vertical="top"/>
      <protection locked="0" hidden="1"/>
    </xf>
    <xf numFmtId="0" fontId="4" fillId="0" borderId="0" xfId="5" applyFont="1" applyBorder="1" applyProtection="1">
      <protection locked="0" hidden="1"/>
    </xf>
    <xf numFmtId="0" fontId="4" fillId="0" borderId="0" xfId="5" applyFont="1" applyFill="1" applyBorder="1" applyAlignment="1" applyProtection="1">
      <alignment wrapText="1"/>
      <protection locked="0" hidden="1"/>
    </xf>
    <xf numFmtId="0" fontId="4" fillId="0" borderId="0" xfId="5" applyFont="1" applyFill="1" applyBorder="1" applyAlignment="1" applyProtection="1">
      <protection locked="0" hidden="1"/>
    </xf>
    <xf numFmtId="0" fontId="1" fillId="0" borderId="0" xfId="5" applyFont="1" applyProtection="1">
      <protection locked="0" hidden="1"/>
    </xf>
    <xf numFmtId="0" fontId="4" fillId="2" borderId="0" xfId="5" applyFont="1" applyFill="1" applyBorder="1" applyAlignment="1" applyProtection="1">
      <alignment vertical="center"/>
      <protection locked="0" hidden="1"/>
    </xf>
    <xf numFmtId="0" fontId="4" fillId="0" borderId="0" xfId="5" applyFont="1" applyAlignment="1" applyProtection="1">
      <alignment vertical="center" wrapText="1"/>
      <protection locked="0" hidden="1"/>
    </xf>
    <xf numFmtId="0" fontId="4" fillId="2" borderId="0" xfId="5" applyFont="1" applyFill="1" applyBorder="1" applyAlignment="1" applyProtection="1">
      <alignment horizontal="right" vertical="center"/>
      <protection hidden="1"/>
    </xf>
    <xf numFmtId="0" fontId="5" fillId="2" borderId="0" xfId="5" applyFont="1" applyFill="1" applyBorder="1" applyAlignment="1" applyProtection="1">
      <alignment horizontal="right" vertical="center"/>
      <protection hidden="1"/>
    </xf>
    <xf numFmtId="0" fontId="5" fillId="2" borderId="0" xfId="5" applyFont="1" applyFill="1" applyBorder="1" applyAlignment="1" applyProtection="1">
      <alignment vertical="center"/>
      <protection locked="0" hidden="1"/>
    </xf>
    <xf numFmtId="0" fontId="5" fillId="2" borderId="0" xfId="5" applyFont="1" applyFill="1" applyBorder="1" applyAlignment="1" applyProtection="1">
      <alignment vertical="center"/>
      <protection hidden="1"/>
    </xf>
    <xf numFmtId="0" fontId="5" fillId="0" borderId="0" xfId="5" applyFont="1" applyFill="1" applyBorder="1" applyAlignment="1" applyProtection="1">
      <alignment vertical="center"/>
      <protection locked="0" hidden="1"/>
    </xf>
    <xf numFmtId="0" fontId="5" fillId="0" borderId="0" xfId="5" applyFont="1" applyBorder="1" applyAlignment="1" applyProtection="1">
      <alignment vertical="center" wrapText="1"/>
      <protection locked="0" hidden="1"/>
    </xf>
    <xf numFmtId="0" fontId="4" fillId="2" borderId="0" xfId="5" applyFont="1" applyFill="1" applyBorder="1" applyAlignment="1" applyProtection="1">
      <alignment horizontal="center" vertical="center"/>
      <protection hidden="1"/>
    </xf>
    <xf numFmtId="49" fontId="5" fillId="0" borderId="0" xfId="5" applyNumberFormat="1" applyFont="1" applyFill="1" applyBorder="1" applyAlignment="1" applyProtection="1">
      <alignment vertical="center"/>
      <protection locked="0" hidden="1"/>
    </xf>
    <xf numFmtId="1" fontId="5" fillId="6" borderId="6" xfId="5" applyNumberFormat="1" applyFont="1" applyFill="1" applyBorder="1" applyAlignment="1" applyProtection="1">
      <alignment horizontal="left" vertical="top" wrapText="1"/>
      <protection locked="0"/>
    </xf>
    <xf numFmtId="1" fontId="5" fillId="6" borderId="1" xfId="5" applyNumberFormat="1" applyFont="1" applyFill="1" applyBorder="1" applyAlignment="1" applyProtection="1">
      <alignment vertical="top" wrapText="1"/>
      <protection locked="0"/>
    </xf>
    <xf numFmtId="1" fontId="5" fillId="7" borderId="0" xfId="5" applyNumberFormat="1" applyFont="1" applyFill="1" applyBorder="1" applyAlignment="1" applyProtection="1">
      <alignment vertical="top" wrapText="1"/>
      <protection locked="0"/>
    </xf>
    <xf numFmtId="1" fontId="5" fillId="6" borderId="3" xfId="5" applyNumberFormat="1" applyFont="1" applyFill="1" applyBorder="1" applyAlignment="1" applyProtection="1">
      <alignment horizontal="left" vertical="top" wrapText="1"/>
      <protection locked="0"/>
    </xf>
    <xf numFmtId="0" fontId="10" fillId="0" borderId="0" xfId="5" applyNumberFormat="1" applyFont="1" applyFill="1" applyBorder="1" applyAlignment="1" applyProtection="1">
      <alignment horizontal="center" vertical="center"/>
      <protection locked="0"/>
    </xf>
    <xf numFmtId="0" fontId="4" fillId="2" borderId="0" xfId="5" applyFont="1" applyFill="1" applyBorder="1" applyAlignment="1" applyProtection="1">
      <alignment vertical="center"/>
      <protection hidden="1"/>
    </xf>
    <xf numFmtId="1" fontId="5" fillId="0" borderId="0" xfId="5" applyNumberFormat="1" applyFont="1" applyFill="1" applyBorder="1" applyAlignment="1" applyProtection="1">
      <alignment vertical="center"/>
      <protection locked="0"/>
    </xf>
    <xf numFmtId="1" fontId="4" fillId="0" borderId="0" xfId="5" applyNumberFormat="1" applyFont="1" applyFill="1" applyBorder="1" applyAlignment="1" applyProtection="1">
      <alignment vertical="center"/>
      <protection locked="0"/>
    </xf>
    <xf numFmtId="0" fontId="10" fillId="0" borderId="0" xfId="5" applyFont="1" applyBorder="1" applyAlignment="1" applyProtection="1">
      <alignment vertical="center"/>
      <protection locked="0" hidden="1"/>
    </xf>
    <xf numFmtId="0" fontId="10" fillId="0" borderId="0" xfId="5" applyFont="1" applyAlignment="1" applyProtection="1">
      <alignment vertical="center"/>
      <protection locked="0" hidden="1"/>
    </xf>
    <xf numFmtId="0" fontId="5" fillId="6" borderId="3" xfId="5" applyFont="1" applyFill="1" applyBorder="1" applyAlignment="1" applyProtection="1">
      <alignment horizontal="center" vertical="center" wrapText="1"/>
      <protection locked="0"/>
    </xf>
    <xf numFmtId="0" fontId="4" fillId="0" borderId="0" xfId="5" applyFont="1" applyFill="1" applyBorder="1" applyAlignment="1" applyProtection="1">
      <alignment vertical="center"/>
      <protection locked="0" hidden="1"/>
    </xf>
    <xf numFmtId="0" fontId="5" fillId="0" borderId="0" xfId="5" applyFont="1" applyFill="1" applyBorder="1" applyAlignment="1" applyProtection="1">
      <alignment horizontal="center" vertical="center"/>
      <protection locked="0" hidden="1"/>
    </xf>
    <xf numFmtId="0" fontId="4" fillId="2" borderId="0" xfId="5" applyFont="1" applyFill="1" applyBorder="1" applyAlignment="1" applyProtection="1">
      <alignment vertical="center" wrapText="1"/>
      <protection locked="0" hidden="1"/>
    </xf>
    <xf numFmtId="0" fontId="4" fillId="2" borderId="0" xfId="5" applyFont="1" applyFill="1" applyBorder="1" applyAlignment="1" applyProtection="1">
      <alignment vertical="center" wrapText="1"/>
      <protection hidden="1"/>
    </xf>
    <xf numFmtId="164" fontId="10" fillId="2" borderId="0" xfId="5" applyNumberFormat="1" applyFont="1" applyFill="1" applyBorder="1" applyAlignment="1" applyProtection="1">
      <alignment horizontal="center" vertical="center"/>
      <protection hidden="1"/>
    </xf>
    <xf numFmtId="164" fontId="10" fillId="2" borderId="0" xfId="5" applyNumberFormat="1" applyFont="1" applyFill="1" applyBorder="1" applyAlignment="1" applyProtection="1">
      <alignment horizontal="center" vertical="center"/>
      <protection locked="0" hidden="1"/>
    </xf>
    <xf numFmtId="0" fontId="4" fillId="0" borderId="0" xfId="5" applyFont="1" applyBorder="1" applyAlignment="1" applyProtection="1">
      <alignment vertical="center"/>
      <protection hidden="1"/>
    </xf>
    <xf numFmtId="0" fontId="5" fillId="0" borderId="0" xfId="0" applyFont="1" applyBorder="1" applyAlignment="1" applyProtection="1">
      <alignment horizontal="left"/>
      <protection hidden="1"/>
    </xf>
    <xf numFmtId="0" fontId="4" fillId="0" borderId="0" xfId="0" applyFont="1" applyBorder="1" applyAlignment="1" applyProtection="1">
      <protection hidden="1"/>
    </xf>
    <xf numFmtId="0" fontId="5" fillId="0" borderId="5" xfId="0" applyFont="1" applyBorder="1" applyAlignment="1" applyProtection="1">
      <alignment horizontal="left"/>
      <protection hidden="1"/>
    </xf>
    <xf numFmtId="0" fontId="4" fillId="3" borderId="3" xfId="0" applyFont="1" applyFill="1" applyBorder="1" applyAlignment="1" applyProtection="1">
      <alignment horizontal="justify" vertical="justify" wrapText="1"/>
      <protection hidden="1"/>
    </xf>
    <xf numFmtId="0" fontId="4" fillId="3" borderId="6" xfId="0" applyFont="1" applyFill="1" applyBorder="1" applyAlignment="1" applyProtection="1">
      <alignment horizontal="justify" vertical="justify" wrapText="1"/>
      <protection hidden="1"/>
    </xf>
    <xf numFmtId="0" fontId="4" fillId="3" borderId="4" xfId="0" applyFont="1" applyFill="1" applyBorder="1" applyAlignment="1" applyProtection="1">
      <alignment horizontal="justify" vertical="justify" wrapText="1"/>
      <protection hidden="1"/>
    </xf>
    <xf numFmtId="0" fontId="4" fillId="3" borderId="3" xfId="0" applyFont="1" applyFill="1" applyBorder="1" applyAlignment="1" applyProtection="1">
      <alignment horizontal="left" vertical="justify" wrapText="1"/>
      <protection hidden="1"/>
    </xf>
    <xf numFmtId="0" fontId="4" fillId="3" borderId="6" xfId="0" applyFont="1" applyFill="1" applyBorder="1" applyAlignment="1" applyProtection="1">
      <alignment horizontal="left" vertical="justify" wrapText="1"/>
      <protection hidden="1"/>
    </xf>
    <xf numFmtId="0" fontId="4" fillId="3" borderId="4" xfId="0" applyFont="1" applyFill="1" applyBorder="1" applyAlignment="1" applyProtection="1">
      <alignment horizontal="left" vertical="justify" wrapText="1"/>
      <protection hidden="1"/>
    </xf>
    <xf numFmtId="0" fontId="4" fillId="3" borderId="3" xfId="0" applyNumberFormat="1" applyFont="1" applyFill="1" applyBorder="1" applyAlignment="1" applyProtection="1">
      <alignment horizontal="justify" vertical="justify" wrapText="1"/>
      <protection hidden="1"/>
    </xf>
    <xf numFmtId="0" fontId="4" fillId="3" borderId="6" xfId="0" applyNumberFormat="1" applyFont="1" applyFill="1" applyBorder="1" applyAlignment="1" applyProtection="1">
      <alignment horizontal="justify" vertical="justify" wrapText="1"/>
      <protection hidden="1"/>
    </xf>
    <xf numFmtId="0" fontId="4" fillId="3" borderId="4" xfId="0" applyNumberFormat="1" applyFont="1" applyFill="1" applyBorder="1" applyAlignment="1" applyProtection="1">
      <alignment horizontal="justify" vertical="justify" wrapText="1"/>
      <protection hidden="1"/>
    </xf>
    <xf numFmtId="0" fontId="5" fillId="0" borderId="6" xfId="0" applyFont="1" applyBorder="1" applyAlignment="1" applyProtection="1">
      <alignment horizontal="left"/>
      <protection hidden="1"/>
    </xf>
    <xf numFmtId="0" fontId="5" fillId="0" borderId="5" xfId="0" applyFont="1" applyBorder="1" applyAlignment="1" applyProtection="1">
      <alignment horizontal="left" wrapText="1"/>
      <protection hidden="1"/>
    </xf>
    <xf numFmtId="0" fontId="4" fillId="3" borderId="3" xfId="0" applyFont="1" applyFill="1" applyBorder="1" applyAlignment="1" applyProtection="1">
      <alignment horizontal="left" vertical="justify"/>
      <protection hidden="1"/>
    </xf>
    <xf numFmtId="0" fontId="4" fillId="3" borderId="6" xfId="0" applyFont="1" applyFill="1" applyBorder="1" applyAlignment="1" applyProtection="1">
      <alignment horizontal="left" vertical="justify"/>
      <protection hidden="1"/>
    </xf>
    <xf numFmtId="0" fontId="4" fillId="3" borderId="4" xfId="0" applyFont="1" applyFill="1" applyBorder="1" applyAlignment="1" applyProtection="1">
      <alignment horizontal="left" vertical="justify"/>
      <protection hidden="1"/>
    </xf>
    <xf numFmtId="0" fontId="5" fillId="0" borderId="0" xfId="0" applyFont="1" applyBorder="1" applyAlignment="1" applyProtection="1">
      <alignment horizontal="left"/>
      <protection hidden="1"/>
    </xf>
    <xf numFmtId="0" fontId="4" fillId="3" borderId="3" xfId="0" quotePrefix="1" applyFont="1" applyFill="1" applyBorder="1" applyAlignment="1" applyProtection="1">
      <alignment horizontal="justify" vertical="justify" wrapText="1"/>
      <protection hidden="1"/>
    </xf>
    <xf numFmtId="0" fontId="5" fillId="0" borderId="0" xfId="0" applyFont="1" applyBorder="1" applyAlignment="1" applyProtection="1">
      <alignment horizontal="justify"/>
      <protection hidden="1"/>
    </xf>
    <xf numFmtId="0" fontId="4" fillId="0" borderId="0" xfId="0" applyFont="1" applyBorder="1" applyAlignment="1" applyProtection="1">
      <protection hidden="1"/>
    </xf>
    <xf numFmtId="0" fontId="5" fillId="0" borderId="0" xfId="0" applyFont="1" applyFill="1" applyBorder="1" applyAlignment="1" applyProtection="1">
      <alignment horizontal="left" vertical="justify" wrapText="1"/>
      <protection hidden="1"/>
    </xf>
    <xf numFmtId="0" fontId="8" fillId="5" borderId="3" xfId="0" applyFont="1" applyFill="1" applyBorder="1" applyAlignment="1" applyProtection="1">
      <alignment horizontal="left"/>
      <protection locked="0"/>
    </xf>
    <xf numFmtId="0" fontId="8" fillId="5" borderId="6" xfId="0" applyFont="1" applyFill="1" applyBorder="1" applyAlignment="1" applyProtection="1">
      <alignment horizontal="left"/>
      <protection locked="0"/>
    </xf>
    <xf numFmtId="0" fontId="8" fillId="5" borderId="4" xfId="0" applyFont="1" applyFill="1" applyBorder="1" applyAlignment="1" applyProtection="1">
      <alignment horizontal="left"/>
      <protection locked="0"/>
    </xf>
    <xf numFmtId="0" fontId="5" fillId="3" borderId="3" xfId="0" applyFont="1" applyFill="1" applyBorder="1" applyAlignment="1" applyProtection="1">
      <alignment horizontal="justify" vertical="justify" wrapText="1"/>
      <protection hidden="1"/>
    </xf>
    <xf numFmtId="0" fontId="5" fillId="3" borderId="6" xfId="0" applyFont="1" applyFill="1" applyBorder="1" applyAlignment="1" applyProtection="1">
      <alignment horizontal="justify" vertical="justify" wrapText="1"/>
      <protection hidden="1"/>
    </xf>
    <xf numFmtId="0" fontId="5" fillId="3" borderId="4" xfId="0" applyFont="1" applyFill="1" applyBorder="1" applyAlignment="1" applyProtection="1">
      <alignment horizontal="justify" vertical="justify" wrapText="1"/>
      <protection hidden="1"/>
    </xf>
    <xf numFmtId="0" fontId="5" fillId="0" borderId="0" xfId="0" applyFont="1" applyBorder="1" applyAlignment="1" applyProtection="1">
      <alignment horizontal="justify" wrapText="1"/>
      <protection hidden="1"/>
    </xf>
    <xf numFmtId="0" fontId="4" fillId="0" borderId="0" xfId="0" applyFont="1" applyBorder="1" applyAlignment="1" applyProtection="1">
      <alignment wrapText="1"/>
      <protection hidden="1"/>
    </xf>
    <xf numFmtId="0" fontId="5" fillId="0" borderId="0" xfId="0" applyFont="1" applyFill="1" applyBorder="1" applyAlignment="1" applyProtection="1">
      <alignment horizontal="left" vertical="center" wrapText="1"/>
      <protection hidden="1"/>
    </xf>
    <xf numFmtId="0" fontId="8" fillId="5" borderId="3" xfId="0" applyFont="1" applyFill="1" applyBorder="1" applyAlignment="1" applyProtection="1">
      <alignment horizontal="center"/>
      <protection locked="0"/>
    </xf>
    <xf numFmtId="0" fontId="8" fillId="5" borderId="6" xfId="0" applyFont="1" applyFill="1" applyBorder="1" applyAlignment="1" applyProtection="1">
      <alignment horizontal="center"/>
      <protection locked="0"/>
    </xf>
    <xf numFmtId="0" fontId="8" fillId="5" borderId="3" xfId="0" applyFont="1" applyFill="1" applyBorder="1" applyAlignment="1" applyProtection="1">
      <alignment horizontal="center" vertical="center"/>
      <protection hidden="1"/>
    </xf>
    <xf numFmtId="0" fontId="8" fillId="5" borderId="6" xfId="0" applyFont="1" applyFill="1" applyBorder="1" applyAlignment="1" applyProtection="1">
      <alignment horizontal="center" vertical="center"/>
      <protection hidden="1"/>
    </xf>
    <xf numFmtId="0" fontId="8" fillId="5" borderId="4" xfId="0" applyFont="1" applyFill="1" applyBorder="1" applyAlignment="1" applyProtection="1">
      <alignment horizontal="center" vertical="center"/>
      <protection hidden="1"/>
    </xf>
    <xf numFmtId="0" fontId="8" fillId="5" borderId="6" xfId="0" applyFont="1" applyFill="1" applyBorder="1" applyAlignment="1" applyProtection="1">
      <alignment horizontal="center" vertical="center" wrapText="1"/>
      <protection hidden="1"/>
    </xf>
    <xf numFmtId="0" fontId="8" fillId="5" borderId="3" xfId="0" applyFont="1" applyFill="1" applyBorder="1" applyAlignment="1" applyProtection="1">
      <alignment horizontal="center" vertical="center" wrapText="1"/>
      <protection hidden="1"/>
    </xf>
    <xf numFmtId="0" fontId="8" fillId="5" borderId="3" xfId="0" applyFont="1" applyFill="1" applyBorder="1" applyAlignment="1" applyProtection="1">
      <alignment horizontal="center"/>
      <protection hidden="1"/>
    </xf>
    <xf numFmtId="0" fontId="8" fillId="5" borderId="6" xfId="0" applyFont="1" applyFill="1" applyBorder="1" applyAlignment="1" applyProtection="1">
      <alignment horizontal="center"/>
      <protection hidden="1"/>
    </xf>
    <xf numFmtId="0" fontId="8" fillId="5" borderId="4" xfId="0" applyFont="1" applyFill="1" applyBorder="1" applyAlignment="1" applyProtection="1">
      <alignment horizontal="center"/>
      <protection hidden="1"/>
    </xf>
    <xf numFmtId="0" fontId="8" fillId="5" borderId="1" xfId="0" applyFont="1" applyFill="1" applyBorder="1" applyAlignment="1" applyProtection="1">
      <alignment horizontal="center"/>
      <protection locked="0"/>
    </xf>
    <xf numFmtId="0" fontId="8" fillId="5" borderId="1" xfId="0" applyFont="1" applyFill="1" applyBorder="1" applyAlignment="1" applyProtection="1">
      <alignment horizontal="center"/>
      <protection hidden="1"/>
    </xf>
    <xf numFmtId="0" fontId="8" fillId="5" borderId="3" xfId="5" applyFont="1" applyFill="1" applyBorder="1" applyAlignment="1" applyProtection="1">
      <alignment horizontal="center" vertical="center"/>
      <protection hidden="1"/>
    </xf>
    <xf numFmtId="0" fontId="8" fillId="5" borderId="6" xfId="5" applyFont="1" applyFill="1" applyBorder="1" applyAlignment="1" applyProtection="1">
      <alignment horizontal="center" vertical="center"/>
      <protection hidden="1"/>
    </xf>
    <xf numFmtId="0" fontId="8" fillId="5" borderId="4" xfId="5" applyFont="1" applyFill="1" applyBorder="1" applyAlignment="1" applyProtection="1">
      <alignment horizontal="center" vertical="center"/>
      <protection hidden="1"/>
    </xf>
    <xf numFmtId="44" fontId="5" fillId="6" borderId="3" xfId="6" applyFont="1" applyFill="1" applyBorder="1" applyAlignment="1" applyProtection="1">
      <alignment vertical="center"/>
      <protection hidden="1"/>
    </xf>
    <xf numFmtId="44" fontId="5" fillId="6" borderId="4" xfId="6" applyFont="1" applyFill="1" applyBorder="1" applyAlignment="1" applyProtection="1">
      <alignment vertical="center"/>
      <protection hidden="1"/>
    </xf>
    <xf numFmtId="44" fontId="5" fillId="6" borderId="3" xfId="6" applyNumberFormat="1" applyFont="1" applyFill="1" applyBorder="1" applyAlignment="1" applyProtection="1">
      <alignment horizontal="center" vertical="center"/>
      <protection hidden="1"/>
    </xf>
    <xf numFmtId="44" fontId="5" fillId="6" borderId="4" xfId="6" applyNumberFormat="1" applyFont="1" applyFill="1" applyBorder="1" applyAlignment="1" applyProtection="1">
      <alignment horizontal="center" vertical="center"/>
      <protection hidden="1"/>
    </xf>
    <xf numFmtId="0" fontId="8" fillId="5" borderId="0" xfId="5" applyFont="1" applyFill="1" applyBorder="1" applyAlignment="1" applyProtection="1">
      <alignment horizontal="center" vertical="center"/>
      <protection hidden="1"/>
    </xf>
    <xf numFmtId="0" fontId="8" fillId="5" borderId="7" xfId="5" applyFont="1" applyFill="1" applyBorder="1" applyAlignment="1" applyProtection="1">
      <alignment horizontal="center" vertical="center"/>
      <protection hidden="1"/>
    </xf>
    <xf numFmtId="44" fontId="5" fillId="6" borderId="3" xfId="6" applyNumberFormat="1" applyFont="1" applyFill="1" applyBorder="1" applyAlignment="1" applyProtection="1">
      <alignment vertical="center"/>
      <protection hidden="1"/>
    </xf>
    <xf numFmtId="44" fontId="5" fillId="6" borderId="4" xfId="6" applyNumberFormat="1" applyFont="1" applyFill="1" applyBorder="1" applyAlignment="1" applyProtection="1">
      <alignment vertical="center"/>
      <protection hidden="1"/>
    </xf>
    <xf numFmtId="0" fontId="8" fillId="5" borderId="1" xfId="5" applyFont="1" applyFill="1" applyBorder="1" applyAlignment="1" applyProtection="1">
      <alignment horizontal="center" vertical="center"/>
      <protection hidden="1"/>
    </xf>
    <xf numFmtId="44" fontId="5" fillId="6" borderId="3" xfId="6" applyFont="1" applyFill="1" applyBorder="1" applyAlignment="1" applyProtection="1">
      <alignment vertical="center" wrapText="1"/>
      <protection hidden="1"/>
    </xf>
    <xf numFmtId="44" fontId="5" fillId="6" borderId="4" xfId="6" applyFont="1" applyFill="1" applyBorder="1" applyAlignment="1" applyProtection="1">
      <alignment vertical="center" wrapText="1"/>
      <protection hidden="1"/>
    </xf>
    <xf numFmtId="44" fontId="5" fillId="6" borderId="1" xfId="6" applyFont="1" applyFill="1" applyBorder="1" applyAlignment="1" applyProtection="1">
      <alignment vertical="center"/>
      <protection hidden="1"/>
    </xf>
    <xf numFmtId="0" fontId="8" fillId="5" borderId="1" xfId="5" applyFont="1" applyFill="1" applyBorder="1" applyAlignment="1" applyProtection="1">
      <alignment horizontal="center" vertical="center" wrapText="1"/>
      <protection hidden="1"/>
    </xf>
    <xf numFmtId="0" fontId="15" fillId="6" borderId="3" xfId="4" applyFont="1" applyFill="1" applyBorder="1" applyAlignment="1" applyProtection="1">
      <alignment vertical="top" wrapText="1"/>
      <protection locked="0"/>
    </xf>
    <xf numFmtId="0" fontId="15" fillId="6" borderId="6" xfId="4" applyFont="1" applyFill="1" applyBorder="1" applyAlignment="1" applyProtection="1">
      <alignment vertical="top" wrapText="1"/>
      <protection locked="0"/>
    </xf>
    <xf numFmtId="44" fontId="15" fillId="6" borderId="3" xfId="6" applyFont="1" applyFill="1" applyBorder="1" applyAlignment="1" applyProtection="1">
      <alignment vertical="center" wrapText="1"/>
      <protection locked="0"/>
    </xf>
    <xf numFmtId="44" fontId="15" fillId="6" borderId="4" xfId="6" applyFont="1" applyFill="1" applyBorder="1" applyAlignment="1" applyProtection="1">
      <alignment vertical="center" wrapText="1"/>
      <protection locked="0"/>
    </xf>
    <xf numFmtId="44" fontId="15" fillId="6" borderId="3" xfId="6" applyFont="1" applyFill="1" applyBorder="1" applyAlignment="1" applyProtection="1">
      <alignment horizontal="center" vertical="center"/>
      <protection locked="0"/>
    </xf>
    <xf numFmtId="44" fontId="15" fillId="6" borderId="4" xfId="6" applyFont="1" applyFill="1" applyBorder="1" applyAlignment="1" applyProtection="1">
      <alignment horizontal="center" vertical="center"/>
      <protection locked="0"/>
    </xf>
    <xf numFmtId="0" fontId="8" fillId="5" borderId="14" xfId="5" applyFont="1" applyFill="1" applyBorder="1" applyAlignment="1" applyProtection="1">
      <alignment horizontal="center" vertical="center"/>
      <protection hidden="1"/>
    </xf>
    <xf numFmtId="44" fontId="15" fillId="6" borderId="3" xfId="6" applyFont="1" applyFill="1" applyBorder="1" applyAlignment="1" applyProtection="1">
      <alignment vertical="center"/>
      <protection locked="0"/>
    </xf>
    <xf numFmtId="44" fontId="15" fillId="6" borderId="4" xfId="6" applyFont="1" applyFill="1" applyBorder="1" applyAlignment="1" applyProtection="1">
      <alignment vertical="center"/>
      <protection locked="0"/>
    </xf>
    <xf numFmtId="0" fontId="8" fillId="5" borderId="1" xfId="5" applyFont="1" applyFill="1" applyBorder="1" applyAlignment="1" applyProtection="1">
      <alignment horizontal="left" vertical="center"/>
      <protection hidden="1"/>
    </xf>
    <xf numFmtId="0" fontId="8" fillId="5" borderId="3" xfId="5" applyFont="1" applyFill="1" applyBorder="1" applyAlignment="1" applyProtection="1">
      <alignment horizontal="center" vertical="center" wrapText="1"/>
      <protection hidden="1"/>
    </xf>
    <xf numFmtId="0" fontId="8" fillId="5" borderId="4" xfId="5" applyFont="1" applyFill="1" applyBorder="1" applyAlignment="1" applyProtection="1">
      <alignment horizontal="center" vertical="center" wrapText="1"/>
      <protection hidden="1"/>
    </xf>
    <xf numFmtId="0" fontId="8" fillId="5" borderId="14" xfId="5" applyFont="1" applyFill="1" applyBorder="1" applyAlignment="1" applyProtection="1">
      <alignment horizontal="center" vertical="center" wrapText="1"/>
      <protection hidden="1"/>
    </xf>
    <xf numFmtId="1" fontId="5" fillId="6" borderId="1" xfId="5" applyNumberFormat="1" applyFont="1" applyFill="1" applyBorder="1" applyAlignment="1" applyProtection="1">
      <alignment horizontal="center" vertical="center"/>
      <protection hidden="1"/>
    </xf>
    <xf numFmtId="1" fontId="5" fillId="6" borderId="12" xfId="5" applyNumberFormat="1" applyFont="1" applyFill="1" applyBorder="1" applyAlignment="1" applyProtection="1">
      <alignment horizontal="center" vertical="center"/>
      <protection hidden="1"/>
    </xf>
    <xf numFmtId="1" fontId="5" fillId="6" borderId="5" xfId="5" applyNumberFormat="1" applyFont="1" applyFill="1" applyBorder="1" applyAlignment="1" applyProtection="1">
      <alignment horizontal="center" vertical="center"/>
      <protection hidden="1"/>
    </xf>
    <xf numFmtId="1" fontId="5" fillId="6" borderId="13" xfId="5" applyNumberFormat="1" applyFont="1" applyFill="1" applyBorder="1" applyAlignment="1" applyProtection="1">
      <alignment horizontal="center" vertical="center"/>
      <protection hidden="1"/>
    </xf>
    <xf numFmtId="1" fontId="4" fillId="6" borderId="1" xfId="5" applyNumberFormat="1" applyFont="1" applyFill="1" applyBorder="1" applyAlignment="1" applyProtection="1">
      <alignment horizontal="center" vertical="center"/>
      <protection locked="0"/>
    </xf>
    <xf numFmtId="0" fontId="8" fillId="5" borderId="10" xfId="5" applyFont="1" applyFill="1" applyBorder="1" applyAlignment="1" applyProtection="1">
      <alignment horizontal="left" vertical="center" wrapText="1"/>
      <protection hidden="1"/>
    </xf>
    <xf numFmtId="0" fontId="8" fillId="5" borderId="9" xfId="5" applyFont="1" applyFill="1" applyBorder="1" applyAlignment="1" applyProtection="1">
      <alignment horizontal="left" vertical="center" wrapText="1"/>
      <protection hidden="1"/>
    </xf>
    <xf numFmtId="0" fontId="8" fillId="5" borderId="11" xfId="5" applyFont="1" applyFill="1" applyBorder="1" applyAlignment="1" applyProtection="1">
      <alignment horizontal="left" vertical="center" wrapText="1"/>
      <protection hidden="1"/>
    </xf>
    <xf numFmtId="0" fontId="4" fillId="5" borderId="1" xfId="5" applyFont="1" applyFill="1" applyBorder="1" applyAlignment="1" applyProtection="1">
      <alignment horizontal="center" vertical="center"/>
      <protection hidden="1"/>
    </xf>
    <xf numFmtId="0" fontId="8" fillId="5" borderId="8" xfId="5" applyFont="1" applyFill="1" applyBorder="1" applyAlignment="1" applyProtection="1">
      <alignment horizontal="center" vertical="center"/>
      <protection hidden="1"/>
    </xf>
    <xf numFmtId="0" fontId="5" fillId="6" borderId="3" xfId="4" applyFont="1" applyFill="1" applyBorder="1" applyAlignment="1" applyProtection="1">
      <alignment vertical="top" wrapText="1"/>
      <protection locked="0"/>
    </xf>
    <xf numFmtId="0" fontId="5" fillId="6" borderId="6" xfId="4" applyFont="1" applyFill="1" applyBorder="1" applyAlignment="1" applyProtection="1">
      <alignment vertical="top" wrapText="1"/>
      <protection locked="0"/>
    </xf>
    <xf numFmtId="0" fontId="5" fillId="6" borderId="4" xfId="4" applyFont="1" applyFill="1" applyBorder="1" applyAlignment="1" applyProtection="1">
      <alignment vertical="top" wrapText="1"/>
      <protection locked="0"/>
    </xf>
    <xf numFmtId="0" fontId="8" fillId="5" borderId="3" xfId="5" applyFont="1" applyFill="1" applyBorder="1" applyAlignment="1" applyProtection="1">
      <alignment horizontal="left" vertical="center"/>
      <protection hidden="1"/>
    </xf>
    <xf numFmtId="0" fontId="8" fillId="5" borderId="6" xfId="5" applyFont="1" applyFill="1" applyBorder="1" applyAlignment="1" applyProtection="1">
      <alignment horizontal="left" vertical="center"/>
      <protection hidden="1"/>
    </xf>
    <xf numFmtId="0" fontId="8" fillId="5" borderId="4" xfId="5" applyFont="1" applyFill="1" applyBorder="1" applyAlignment="1" applyProtection="1">
      <alignment horizontal="left" vertical="center"/>
      <protection hidden="1"/>
    </xf>
    <xf numFmtId="0" fontId="8" fillId="5" borderId="1" xfId="5" applyFont="1" applyFill="1" applyBorder="1" applyAlignment="1" applyProtection="1">
      <alignment horizontal="left" vertical="center" wrapText="1"/>
      <protection hidden="1"/>
    </xf>
    <xf numFmtId="0" fontId="5" fillId="6" borderId="1" xfId="5" applyFont="1" applyFill="1" applyBorder="1" applyAlignment="1" applyProtection="1">
      <alignment vertical="top" wrapText="1"/>
      <protection locked="0"/>
    </xf>
    <xf numFmtId="0" fontId="8" fillId="5" borderId="6" xfId="5" applyFont="1" applyFill="1" applyBorder="1" applyAlignment="1" applyProtection="1">
      <alignment horizontal="center" vertical="center" wrapText="1"/>
      <protection hidden="1"/>
    </xf>
    <xf numFmtId="0" fontId="5" fillId="6" borderId="3" xfId="5" applyFont="1" applyFill="1" applyBorder="1" applyAlignment="1" applyProtection="1">
      <alignment horizontal="center" vertical="center" wrapText="1"/>
      <protection locked="0"/>
    </xf>
    <xf numFmtId="0" fontId="5" fillId="6" borderId="6" xfId="5" applyFont="1" applyFill="1" applyBorder="1" applyAlignment="1" applyProtection="1">
      <alignment horizontal="center" vertical="center" wrapText="1"/>
      <protection locked="0"/>
    </xf>
    <xf numFmtId="0" fontId="1" fillId="0" borderId="4" xfId="5" applyBorder="1" applyAlignment="1">
      <alignment horizontal="center" vertical="center" wrapText="1"/>
    </xf>
    <xf numFmtId="0" fontId="5" fillId="6" borderId="3" xfId="5" applyFont="1" applyFill="1" applyBorder="1" applyAlignment="1" applyProtection="1">
      <alignment vertical="top" wrapText="1"/>
      <protection locked="0"/>
    </xf>
    <xf numFmtId="0" fontId="5" fillId="6" borderId="6" xfId="5" applyFont="1" applyFill="1" applyBorder="1" applyAlignment="1" applyProtection="1">
      <alignment vertical="top" wrapText="1"/>
      <protection locked="0"/>
    </xf>
    <xf numFmtId="0" fontId="5" fillId="6" borderId="4" xfId="5" applyFont="1" applyFill="1" applyBorder="1" applyAlignment="1" applyProtection="1">
      <alignment vertical="top" wrapText="1"/>
      <protection locked="0"/>
    </xf>
    <xf numFmtId="0" fontId="8" fillId="5" borderId="1" xfId="5" applyFont="1" applyFill="1" applyBorder="1" applyAlignment="1" applyProtection="1">
      <alignment horizontal="center" vertical="center"/>
      <protection locked="0" hidden="1"/>
    </xf>
    <xf numFmtId="1" fontId="5" fillId="6" borderId="3" xfId="5" applyNumberFormat="1" applyFont="1" applyFill="1" applyBorder="1" applyAlignment="1" applyProtection="1">
      <alignment horizontal="left" vertical="center"/>
      <protection locked="0"/>
    </xf>
    <xf numFmtId="1" fontId="5" fillId="6" borderId="6" xfId="5" applyNumberFormat="1" applyFont="1" applyFill="1" applyBorder="1" applyAlignment="1" applyProtection="1">
      <alignment horizontal="left" vertical="center"/>
      <protection locked="0"/>
    </xf>
    <xf numFmtId="1" fontId="5" fillId="6" borderId="4" xfId="5" applyNumberFormat="1" applyFont="1" applyFill="1" applyBorder="1" applyAlignment="1" applyProtection="1">
      <alignment horizontal="left" vertical="center"/>
      <protection locked="0"/>
    </xf>
    <xf numFmtId="0" fontId="11" fillId="5" borderId="4" xfId="5" applyFont="1" applyFill="1" applyBorder="1" applyAlignment="1" applyProtection="1">
      <alignment horizontal="center" vertical="center"/>
      <protection hidden="1"/>
    </xf>
    <xf numFmtId="0" fontId="11" fillId="5" borderId="1" xfId="5" applyFont="1" applyFill="1" applyBorder="1" applyAlignment="1" applyProtection="1">
      <alignment horizontal="center" vertical="center"/>
      <protection hidden="1"/>
    </xf>
    <xf numFmtId="0" fontId="2" fillId="6" borderId="3" xfId="2" applyFill="1" applyBorder="1" applyAlignment="1" applyProtection="1">
      <alignment horizontal="center" vertical="top" wrapText="1"/>
      <protection locked="0"/>
    </xf>
    <xf numFmtId="0" fontId="5" fillId="6" borderId="6" xfId="5" applyFont="1" applyFill="1" applyBorder="1" applyAlignment="1" applyProtection="1">
      <alignment horizontal="center" vertical="top" wrapText="1"/>
      <protection locked="0"/>
    </xf>
    <xf numFmtId="49" fontId="5" fillId="6" borderId="6" xfId="5" applyNumberFormat="1" applyFont="1" applyFill="1" applyBorder="1" applyAlignment="1" applyProtection="1">
      <alignment horizontal="center" vertical="top" wrapText="1"/>
      <protection locked="0"/>
    </xf>
    <xf numFmtId="49" fontId="5" fillId="6" borderId="4" xfId="5" applyNumberFormat="1" applyFont="1" applyFill="1" applyBorder="1" applyAlignment="1" applyProtection="1">
      <alignment horizontal="center" vertical="top" wrapText="1"/>
      <protection locked="0"/>
    </xf>
    <xf numFmtId="0" fontId="19" fillId="0" borderId="0" xfId="5" applyFont="1" applyBorder="1" applyAlignment="1" applyProtection="1">
      <alignment horizontal="center" vertical="center"/>
      <protection locked="0" hidden="1"/>
    </xf>
    <xf numFmtId="0" fontId="21" fillId="0" borderId="0" xfId="5" applyFont="1" applyBorder="1" applyAlignment="1" applyProtection="1">
      <alignment horizontal="center" vertical="center"/>
      <protection locked="0" hidden="1"/>
    </xf>
    <xf numFmtId="0" fontId="5" fillId="6" borderId="3" xfId="5" applyFont="1" applyFill="1" applyBorder="1" applyAlignment="1" applyProtection="1">
      <alignment horizontal="left" vertical="center" wrapText="1"/>
      <protection locked="0"/>
    </xf>
    <xf numFmtId="0" fontId="5" fillId="6" borderId="6" xfId="5" applyFont="1" applyFill="1" applyBorder="1" applyAlignment="1" applyProtection="1">
      <alignment horizontal="left" vertical="center" wrapText="1"/>
      <protection locked="0"/>
    </xf>
    <xf numFmtId="0" fontId="5" fillId="6" borderId="4" xfId="5" applyFont="1" applyFill="1" applyBorder="1" applyAlignment="1" applyProtection="1">
      <alignment horizontal="left" vertical="center" wrapText="1"/>
      <protection locked="0"/>
    </xf>
    <xf numFmtId="0" fontId="8" fillId="5" borderId="3" xfId="5" applyFont="1" applyFill="1" applyBorder="1" applyAlignment="1" applyProtection="1">
      <alignment horizontal="center" vertical="top" wrapText="1"/>
      <protection hidden="1"/>
    </xf>
    <xf numFmtId="0" fontId="8" fillId="5" borderId="6" xfId="5" applyFont="1" applyFill="1" applyBorder="1" applyAlignment="1" applyProtection="1">
      <alignment horizontal="center" vertical="top" wrapText="1"/>
      <protection hidden="1"/>
    </xf>
    <xf numFmtId="1" fontId="5" fillId="6" borderId="6" xfId="5" applyNumberFormat="1" applyFont="1" applyFill="1" applyBorder="1" applyAlignment="1" applyProtection="1">
      <alignment horizontal="left" vertical="top" wrapText="1"/>
      <protection locked="0"/>
    </xf>
    <xf numFmtId="1" fontId="5" fillId="6" borderId="4" xfId="5" applyNumberFormat="1" applyFont="1" applyFill="1" applyBorder="1" applyAlignment="1" applyProtection="1">
      <alignment horizontal="left" vertical="top" wrapText="1"/>
      <protection locked="0"/>
    </xf>
    <xf numFmtId="0" fontId="5" fillId="6" borderId="3" xfId="5" applyFont="1" applyFill="1" applyBorder="1" applyAlignment="1" applyProtection="1">
      <alignment horizontal="left" vertical="top" wrapText="1"/>
      <protection locked="0"/>
    </xf>
    <xf numFmtId="0" fontId="5" fillId="6" borderId="6" xfId="5" applyFont="1" applyFill="1" applyBorder="1" applyAlignment="1" applyProtection="1">
      <alignment horizontal="left" vertical="top" wrapText="1"/>
      <protection locked="0"/>
    </xf>
    <xf numFmtId="0" fontId="5" fillId="6" borderId="4" xfId="5" applyFont="1" applyFill="1" applyBorder="1" applyAlignment="1" applyProtection="1">
      <alignment horizontal="left" vertical="top" wrapText="1"/>
      <protection locked="0"/>
    </xf>
    <xf numFmtId="0" fontId="5" fillId="6" borderId="3" xfId="0" applyFont="1" applyFill="1" applyBorder="1" applyAlignment="1" applyProtection="1">
      <alignment horizontal="left" vertical="center" wrapText="1"/>
      <protection locked="0"/>
    </xf>
    <xf numFmtId="0" fontId="5" fillId="6" borderId="6" xfId="0" applyFont="1" applyFill="1" applyBorder="1" applyAlignment="1" applyProtection="1">
      <alignment horizontal="left" vertical="center" wrapText="1"/>
      <protection locked="0"/>
    </xf>
    <xf numFmtId="0" fontId="5" fillId="6" borderId="4" xfId="0" applyFont="1" applyFill="1" applyBorder="1" applyAlignment="1" applyProtection="1">
      <alignment horizontal="left" vertical="center" wrapText="1"/>
      <protection locked="0"/>
    </xf>
    <xf numFmtId="44" fontId="5" fillId="6" borderId="3" xfId="1" applyFont="1" applyFill="1" applyBorder="1" applyAlignment="1" applyProtection="1">
      <alignment vertical="center"/>
      <protection hidden="1"/>
    </xf>
    <xf numFmtId="44" fontId="5" fillId="6" borderId="4" xfId="1" applyFont="1" applyFill="1" applyBorder="1" applyAlignment="1" applyProtection="1">
      <alignment vertical="center"/>
      <protection hidden="1"/>
    </xf>
    <xf numFmtId="44" fontId="5" fillId="6" borderId="3" xfId="1" applyNumberFormat="1" applyFont="1" applyFill="1" applyBorder="1" applyAlignment="1" applyProtection="1">
      <alignment horizontal="center" vertical="center"/>
      <protection hidden="1"/>
    </xf>
    <xf numFmtId="44" fontId="5" fillId="6" borderId="4" xfId="1" applyNumberFormat="1" applyFont="1" applyFill="1" applyBorder="1" applyAlignment="1" applyProtection="1">
      <alignment horizontal="center" vertical="center"/>
      <protection hidden="1"/>
    </xf>
    <xf numFmtId="0" fontId="8" fillId="5" borderId="1" xfId="0" applyFont="1" applyFill="1" applyBorder="1" applyAlignment="1" applyProtection="1">
      <alignment horizontal="center" vertical="center"/>
      <protection hidden="1"/>
    </xf>
    <xf numFmtId="44" fontId="5" fillId="6" borderId="3" xfId="1" applyFont="1" applyFill="1" applyBorder="1" applyAlignment="1" applyProtection="1">
      <alignment vertical="center" wrapText="1"/>
      <protection hidden="1"/>
    </xf>
    <xf numFmtId="44" fontId="5" fillId="6" borderId="4" xfId="1" applyFont="1" applyFill="1" applyBorder="1" applyAlignment="1" applyProtection="1">
      <alignment vertical="center" wrapText="1"/>
      <protection hidden="1"/>
    </xf>
    <xf numFmtId="49" fontId="15" fillId="6" borderId="3" xfId="4" applyNumberFormat="1" applyFont="1" applyFill="1" applyBorder="1" applyAlignment="1" applyProtection="1">
      <alignment horizontal="center" vertical="center" wrapText="1"/>
      <protection locked="0"/>
    </xf>
    <xf numFmtId="49" fontId="15" fillId="6" borderId="6" xfId="4" applyNumberFormat="1" applyFont="1" applyFill="1" applyBorder="1" applyAlignment="1" applyProtection="1">
      <alignment horizontal="center" vertical="center" wrapText="1"/>
      <protection locked="0"/>
    </xf>
    <xf numFmtId="49" fontId="15" fillId="6" borderId="4" xfId="4" applyNumberFormat="1" applyFont="1" applyFill="1" applyBorder="1" applyAlignment="1" applyProtection="1">
      <alignment horizontal="center" vertical="center" wrapText="1"/>
      <protection locked="0"/>
    </xf>
    <xf numFmtId="0" fontId="5" fillId="6" borderId="1" xfId="4" applyFont="1" applyFill="1" applyBorder="1" applyAlignment="1" applyProtection="1">
      <alignment horizontal="left" vertical="top" wrapText="1"/>
      <protection locked="0"/>
    </xf>
    <xf numFmtId="1" fontId="5" fillId="6" borderId="1" xfId="0" applyNumberFormat="1" applyFont="1" applyFill="1" applyBorder="1" applyAlignment="1" applyProtection="1">
      <alignment horizontal="center" vertical="center"/>
      <protection hidden="1"/>
    </xf>
    <xf numFmtId="0" fontId="8" fillId="5" borderId="1" xfId="0" applyFont="1" applyFill="1" applyBorder="1" applyAlignment="1" applyProtection="1">
      <alignment horizontal="center" vertical="center" wrapText="1"/>
      <protection hidden="1"/>
    </xf>
    <xf numFmtId="44" fontId="5" fillId="6" borderId="3" xfId="1" applyFont="1" applyFill="1" applyBorder="1" applyAlignment="1" applyProtection="1">
      <alignment vertical="center" wrapText="1"/>
      <protection locked="0"/>
    </xf>
    <xf numFmtId="44" fontId="5" fillId="6" borderId="4" xfId="1" applyFont="1" applyFill="1" applyBorder="1" applyAlignment="1" applyProtection="1">
      <alignment vertical="center" wrapText="1"/>
      <protection locked="0"/>
    </xf>
    <xf numFmtId="44" fontId="5" fillId="6" borderId="3" xfId="1" applyFont="1" applyFill="1" applyBorder="1" applyAlignment="1" applyProtection="1">
      <alignment vertical="center"/>
      <protection locked="0"/>
    </xf>
    <xf numFmtId="44" fontId="5" fillId="6" borderId="4" xfId="1" applyFont="1" applyFill="1" applyBorder="1" applyAlignment="1" applyProtection="1">
      <alignment vertical="center"/>
      <protection locked="0"/>
    </xf>
    <xf numFmtId="44" fontId="5" fillId="6" borderId="1" xfId="1" applyFont="1" applyFill="1" applyBorder="1" applyAlignment="1" applyProtection="1">
      <alignment vertical="center"/>
      <protection locked="0"/>
    </xf>
    <xf numFmtId="0" fontId="8" fillId="5" borderId="14" xfId="0" applyFont="1" applyFill="1" applyBorder="1" applyAlignment="1" applyProtection="1">
      <alignment horizontal="center" vertical="center"/>
      <protection hidden="1"/>
    </xf>
    <xf numFmtId="0" fontId="8" fillId="5" borderId="0" xfId="0" applyFont="1" applyFill="1" applyBorder="1" applyAlignment="1" applyProtection="1">
      <alignment horizontal="center" vertical="center"/>
      <protection hidden="1"/>
    </xf>
    <xf numFmtId="0" fontId="8" fillId="5" borderId="7" xfId="0" applyFont="1" applyFill="1" applyBorder="1" applyAlignment="1" applyProtection="1">
      <alignment horizontal="center" vertical="center"/>
      <protection hidden="1"/>
    </xf>
    <xf numFmtId="44" fontId="5" fillId="6" borderId="3" xfId="1" applyNumberFormat="1" applyFont="1" applyFill="1" applyBorder="1" applyAlignment="1" applyProtection="1">
      <alignment vertical="center"/>
      <protection hidden="1"/>
    </xf>
    <xf numFmtId="44" fontId="5" fillId="6" borderId="4" xfId="1" applyNumberFormat="1" applyFont="1" applyFill="1" applyBorder="1" applyAlignment="1" applyProtection="1">
      <alignment vertical="center"/>
      <protection hidden="1"/>
    </xf>
    <xf numFmtId="44" fontId="5" fillId="6" borderId="3" xfId="1" applyFont="1" applyFill="1" applyBorder="1" applyAlignment="1" applyProtection="1">
      <alignment horizontal="center" vertical="center"/>
      <protection locked="0"/>
    </xf>
    <xf numFmtId="44" fontId="5" fillId="6" borderId="4" xfId="1" applyFont="1" applyFill="1" applyBorder="1" applyAlignment="1" applyProtection="1">
      <alignment horizontal="center" vertical="center"/>
      <protection locked="0"/>
    </xf>
    <xf numFmtId="44" fontId="5" fillId="6" borderId="1" xfId="1" applyFont="1" applyFill="1" applyBorder="1" applyAlignment="1" applyProtection="1">
      <alignment vertical="center"/>
      <protection hidden="1"/>
    </xf>
    <xf numFmtId="44" fontId="15" fillId="6" borderId="3" xfId="1" applyFont="1" applyFill="1" applyBorder="1" applyAlignment="1" applyProtection="1">
      <alignment vertical="center" wrapText="1"/>
      <protection locked="0"/>
    </xf>
    <xf numFmtId="44" fontId="15" fillId="6" borderId="4" xfId="1" applyFont="1" applyFill="1" applyBorder="1" applyAlignment="1" applyProtection="1">
      <alignment vertical="center" wrapText="1"/>
      <protection locked="0"/>
    </xf>
    <xf numFmtId="0" fontId="8" fillId="5" borderId="4" xfId="0" applyFont="1" applyFill="1" applyBorder="1" applyAlignment="1" applyProtection="1">
      <alignment horizontal="center" vertical="center" wrapText="1"/>
      <protection hidden="1"/>
    </xf>
    <xf numFmtId="0" fontId="8" fillId="5" borderId="14" xfId="0" applyFont="1" applyFill="1" applyBorder="1" applyAlignment="1" applyProtection="1">
      <alignment horizontal="center" vertical="center" wrapText="1"/>
      <protection hidden="1"/>
    </xf>
    <xf numFmtId="1" fontId="4" fillId="6" borderId="1" xfId="0" applyNumberFormat="1" applyFont="1" applyFill="1" applyBorder="1" applyAlignment="1" applyProtection="1">
      <alignment horizontal="center" vertical="center"/>
      <protection locked="0"/>
    </xf>
    <xf numFmtId="0" fontId="8" fillId="5" borderId="1" xfId="0" applyFont="1" applyFill="1" applyBorder="1" applyAlignment="1" applyProtection="1">
      <alignment horizontal="left" vertical="center"/>
      <protection hidden="1"/>
    </xf>
    <xf numFmtId="1" fontId="5" fillId="6" borderId="12" xfId="0" applyNumberFormat="1" applyFont="1" applyFill="1" applyBorder="1" applyAlignment="1" applyProtection="1">
      <alignment horizontal="center" vertical="center"/>
      <protection hidden="1"/>
    </xf>
    <xf numFmtId="1" fontId="5" fillId="6" borderId="5" xfId="0" applyNumberFormat="1" applyFont="1" applyFill="1" applyBorder="1" applyAlignment="1" applyProtection="1">
      <alignment horizontal="center" vertical="center"/>
      <protection hidden="1"/>
    </xf>
    <xf numFmtId="1" fontId="5" fillId="6" borderId="13" xfId="0" applyNumberFormat="1" applyFont="1" applyFill="1" applyBorder="1" applyAlignment="1" applyProtection="1">
      <alignment horizontal="center" vertical="center"/>
      <protection hidden="1"/>
    </xf>
    <xf numFmtId="0" fontId="8" fillId="5" borderId="1" xfId="0" applyFont="1" applyFill="1" applyBorder="1" applyAlignment="1" applyProtection="1">
      <alignment horizontal="left" vertical="center" wrapText="1"/>
      <protection hidden="1"/>
    </xf>
    <xf numFmtId="0" fontId="15" fillId="6" borderId="1" xfId="4" applyFont="1" applyFill="1" applyBorder="1" applyAlignment="1" applyProtection="1">
      <alignment vertical="top" wrapText="1"/>
      <protection locked="0"/>
    </xf>
    <xf numFmtId="0" fontId="4" fillId="5" borderId="1" xfId="0" applyFont="1" applyFill="1" applyBorder="1" applyAlignment="1" applyProtection="1">
      <alignment horizontal="center" vertical="center"/>
      <protection hidden="1"/>
    </xf>
    <xf numFmtId="0" fontId="8" fillId="5" borderId="8" xfId="0" applyFont="1" applyFill="1" applyBorder="1" applyAlignment="1" applyProtection="1">
      <alignment horizontal="center" vertical="center"/>
      <protection hidden="1"/>
    </xf>
    <xf numFmtId="0" fontId="8" fillId="5" borderId="10" xfId="0" applyFont="1" applyFill="1" applyBorder="1" applyAlignment="1" applyProtection="1">
      <alignment horizontal="left" vertical="center" wrapText="1"/>
      <protection hidden="1"/>
    </xf>
    <xf numFmtId="0" fontId="8" fillId="5" borderId="9" xfId="0" applyFont="1" applyFill="1" applyBorder="1" applyAlignment="1" applyProtection="1">
      <alignment horizontal="left" vertical="center" wrapText="1"/>
      <protection hidden="1"/>
    </xf>
    <xf numFmtId="0" fontId="8" fillId="5" borderId="11" xfId="0" applyFont="1" applyFill="1" applyBorder="1" applyAlignment="1" applyProtection="1">
      <alignment horizontal="left" vertical="center" wrapText="1"/>
      <protection hidden="1"/>
    </xf>
    <xf numFmtId="0" fontId="5" fillId="6" borderId="1" xfId="0" applyFont="1" applyFill="1" applyBorder="1" applyAlignment="1" applyProtection="1">
      <alignment vertical="top" wrapText="1"/>
      <protection locked="0"/>
    </xf>
    <xf numFmtId="0" fontId="8" fillId="5" borderId="3" xfId="0" applyFont="1" applyFill="1" applyBorder="1" applyAlignment="1" applyProtection="1">
      <alignment horizontal="left" vertical="center"/>
      <protection hidden="1"/>
    </xf>
    <xf numFmtId="0" fontId="8" fillId="5" borderId="6" xfId="0" applyFont="1" applyFill="1" applyBorder="1" applyAlignment="1" applyProtection="1">
      <alignment horizontal="left" vertical="center"/>
      <protection hidden="1"/>
    </xf>
    <xf numFmtId="0" fontId="8" fillId="5" borderId="4" xfId="0" applyFont="1" applyFill="1" applyBorder="1" applyAlignment="1" applyProtection="1">
      <alignment horizontal="left" vertical="center"/>
      <protection hidden="1"/>
    </xf>
    <xf numFmtId="0" fontId="5" fillId="6" borderId="3" xfId="0" applyFont="1" applyFill="1" applyBorder="1" applyAlignment="1" applyProtection="1">
      <alignment horizontal="center" vertical="center" wrapText="1"/>
      <protection locked="0"/>
    </xf>
    <xf numFmtId="0" fontId="5" fillId="6" borderId="6" xfId="0" applyFont="1" applyFill="1" applyBorder="1" applyAlignment="1" applyProtection="1">
      <alignment horizontal="center" vertical="center" wrapText="1"/>
      <protection locked="0"/>
    </xf>
    <xf numFmtId="0" fontId="0" fillId="0" borderId="4" xfId="0" applyBorder="1" applyAlignment="1">
      <alignment horizontal="center" vertical="center" wrapText="1"/>
    </xf>
    <xf numFmtId="0" fontId="5" fillId="6" borderId="3" xfId="0" applyFont="1" applyFill="1" applyBorder="1" applyAlignment="1" applyProtection="1">
      <alignment vertical="top" wrapText="1"/>
      <protection locked="0"/>
    </xf>
    <xf numFmtId="0" fontId="5" fillId="6" borderId="6" xfId="0" applyFont="1" applyFill="1" applyBorder="1" applyAlignment="1" applyProtection="1">
      <alignment vertical="top" wrapText="1"/>
      <protection locked="0"/>
    </xf>
    <xf numFmtId="0" fontId="5" fillId="6" borderId="4" xfId="0" applyFont="1" applyFill="1" applyBorder="1" applyAlignment="1" applyProtection="1">
      <alignment vertical="top" wrapText="1"/>
      <protection locked="0"/>
    </xf>
    <xf numFmtId="0" fontId="8" fillId="5" borderId="1" xfId="0" applyFont="1" applyFill="1" applyBorder="1" applyAlignment="1" applyProtection="1">
      <alignment horizontal="center" vertical="center"/>
      <protection locked="0" hidden="1"/>
    </xf>
    <xf numFmtId="1" fontId="5" fillId="6" borderId="3" xfId="0" applyNumberFormat="1" applyFont="1" applyFill="1" applyBorder="1" applyAlignment="1" applyProtection="1">
      <alignment horizontal="left" vertical="center"/>
      <protection locked="0"/>
    </xf>
    <xf numFmtId="1" fontId="5" fillId="6" borderId="6" xfId="0" applyNumberFormat="1" applyFont="1" applyFill="1" applyBorder="1" applyAlignment="1" applyProtection="1">
      <alignment horizontal="left" vertical="center"/>
      <protection locked="0"/>
    </xf>
    <xf numFmtId="1" fontId="5" fillId="6" borderId="4" xfId="0" applyNumberFormat="1" applyFont="1" applyFill="1" applyBorder="1" applyAlignment="1" applyProtection="1">
      <alignment horizontal="left" vertical="center"/>
      <protection locked="0"/>
    </xf>
    <xf numFmtId="0" fontId="5" fillId="6" borderId="3" xfId="0" applyFont="1" applyFill="1" applyBorder="1" applyAlignment="1" applyProtection="1">
      <alignment horizontal="center" vertical="top" wrapText="1"/>
      <protection locked="0"/>
    </xf>
    <xf numFmtId="0" fontId="5" fillId="6" borderId="6" xfId="0" applyFont="1" applyFill="1" applyBorder="1" applyAlignment="1" applyProtection="1">
      <alignment horizontal="center" vertical="top" wrapText="1"/>
      <protection locked="0"/>
    </xf>
    <xf numFmtId="0" fontId="11" fillId="5" borderId="4" xfId="0" applyFont="1" applyFill="1" applyBorder="1" applyAlignment="1" applyProtection="1">
      <alignment horizontal="center" vertical="center"/>
      <protection hidden="1"/>
    </xf>
    <xf numFmtId="0" fontId="11" fillId="5" borderId="1" xfId="0" applyFont="1" applyFill="1" applyBorder="1" applyAlignment="1" applyProtection="1">
      <alignment horizontal="center" vertical="center"/>
      <protection hidden="1"/>
    </xf>
    <xf numFmtId="49" fontId="5" fillId="6" borderId="6" xfId="0" applyNumberFormat="1" applyFont="1" applyFill="1" applyBorder="1" applyAlignment="1" applyProtection="1">
      <alignment horizontal="center" vertical="top" wrapText="1"/>
      <protection locked="0"/>
    </xf>
    <xf numFmtId="49" fontId="5" fillId="6" borderId="4" xfId="0" applyNumberFormat="1" applyFont="1" applyFill="1" applyBorder="1" applyAlignment="1" applyProtection="1">
      <alignment horizontal="center" vertical="top" wrapText="1"/>
      <protection locked="0"/>
    </xf>
    <xf numFmtId="0" fontId="15" fillId="6" borderId="4" xfId="4" applyFont="1" applyFill="1" applyBorder="1" applyAlignment="1" applyProtection="1">
      <alignment vertical="top" wrapText="1"/>
      <protection locked="0"/>
    </xf>
    <xf numFmtId="0" fontId="5" fillId="6" borderId="3" xfId="0" applyFont="1" applyFill="1" applyBorder="1" applyAlignment="1" applyProtection="1">
      <alignment horizontal="left" vertical="top" wrapText="1"/>
      <protection locked="0"/>
    </xf>
    <xf numFmtId="0" fontId="5" fillId="6" borderId="6" xfId="0" applyFont="1" applyFill="1" applyBorder="1" applyAlignment="1" applyProtection="1">
      <alignment horizontal="left" vertical="top" wrapText="1"/>
      <protection locked="0"/>
    </xf>
    <xf numFmtId="0" fontId="5" fillId="6" borderId="4" xfId="0" applyFont="1" applyFill="1" applyBorder="1" applyAlignment="1" applyProtection="1">
      <alignment horizontal="left" vertical="top" wrapText="1"/>
      <protection locked="0"/>
    </xf>
    <xf numFmtId="0" fontId="8" fillId="5" borderId="3" xfId="0" applyFont="1" applyFill="1" applyBorder="1" applyAlignment="1" applyProtection="1">
      <alignment horizontal="center" vertical="top" wrapText="1"/>
      <protection hidden="1"/>
    </xf>
    <xf numFmtId="0" fontId="8" fillId="5" borderId="6" xfId="0" applyFont="1" applyFill="1" applyBorder="1" applyAlignment="1" applyProtection="1">
      <alignment horizontal="center" vertical="top" wrapText="1"/>
      <protection hidden="1"/>
    </xf>
    <xf numFmtId="1" fontId="5" fillId="6" borderId="6" xfId="0" applyNumberFormat="1" applyFont="1" applyFill="1" applyBorder="1" applyAlignment="1" applyProtection="1">
      <alignment horizontal="left" vertical="top" wrapText="1"/>
      <protection locked="0"/>
    </xf>
    <xf numFmtId="1" fontId="5" fillId="6" borderId="4" xfId="0" applyNumberFormat="1" applyFont="1" applyFill="1" applyBorder="1" applyAlignment="1" applyProtection="1">
      <alignment horizontal="left" vertical="top" wrapText="1"/>
      <protection locked="0"/>
    </xf>
  </cellXfs>
  <cellStyles count="7">
    <cellStyle name="Currency 2" xfId="1"/>
    <cellStyle name="Currency 2 2" xfId="6"/>
    <cellStyle name="Explanatory Text" xfId="4" builtinId="53"/>
    <cellStyle name="Hyperlink" xfId="2" builtinId="8"/>
    <cellStyle name="Normal" xfId="0" builtinId="0"/>
    <cellStyle name="Normal 2" xfId="5"/>
    <cellStyle name="Percent" xfId="3" builtinId="5"/>
  </cellStyles>
  <dxfs count="7">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1\JANEO~1.GRE\LOCALS~1\Temp\Temporary%20Directory%201%20for%20Sportivate%20Plans%20-Y2.zip\Sportivate%20Plan%20-Y2%2020%20shee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ross%20Directorate\Olympic%20Legacy\7.%20Sportivate\Delivery\2012-2013\National\Sportivate%20plan\20%20New%20verion\Sportivate%20Plan%20-Y2%2020%20shee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portivate%20Y3%20Delivery%20plan%20Template%2070%20Sheets%20No%20Lo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Questionnaire"/>
      <sheetName val="Guidance"/>
      <sheetName val="Data Summary"/>
      <sheetName val="Data Analysis"/>
      <sheetName val="Project1"/>
      <sheetName val="Project2"/>
      <sheetName val="Project3"/>
      <sheetName val="Project4"/>
      <sheetName val="Project5"/>
      <sheetName val="Project6"/>
      <sheetName val="Project7"/>
      <sheetName val="Project8"/>
      <sheetName val="Project9"/>
      <sheetName val="Project10"/>
      <sheetName val="Project11"/>
      <sheetName val="Project12"/>
      <sheetName val="Project13"/>
      <sheetName val="Project14"/>
      <sheetName val="Project15"/>
      <sheetName val="Project16"/>
      <sheetName val="Project17"/>
      <sheetName val="Project18"/>
      <sheetName val="Project19"/>
      <sheetName val="Project20"/>
    </sheetNames>
    <sheetDataSet>
      <sheetData sheetId="0" refreshError="1"/>
      <sheetData sheetId="1" refreshError="1"/>
      <sheetData sheetId="2" refreshError="1"/>
      <sheetData sheetId="3"/>
      <sheetData sheetId="4" refreshError="1"/>
      <sheetData sheetId="5">
        <row r="3">
          <cell r="U3" t="str">
            <v>College/HEI Staff</v>
          </cell>
          <cell r="V3" t="str">
            <v>East</v>
          </cell>
          <cell r="AJ3" t="str">
            <v>College/HEI Venue</v>
          </cell>
          <cell r="AK3" t="str">
            <v>American Football</v>
          </cell>
        </row>
        <row r="4">
          <cell r="U4" t="str">
            <v>Comm. Sports Trust Staff</v>
          </cell>
          <cell r="V4" t="str">
            <v>East Midlands</v>
          </cell>
          <cell r="AJ4" t="str">
            <v>College/HEI and Club Venues</v>
          </cell>
          <cell r="AK4" t="str">
            <v>Angling</v>
          </cell>
        </row>
        <row r="5">
          <cell r="U5" t="str">
            <v>Comm. Sports Organisation Staff</v>
          </cell>
          <cell r="V5" t="str">
            <v>London</v>
          </cell>
          <cell r="AJ5" t="str">
            <v>Community Facility</v>
          </cell>
          <cell r="AK5" t="str">
            <v>Aquatics</v>
          </cell>
        </row>
        <row r="6">
          <cell r="U6" t="str">
            <v>CSP Staff</v>
          </cell>
          <cell r="V6" t="str">
            <v>North East</v>
          </cell>
          <cell r="AJ6" t="str">
            <v>Leisure Centre</v>
          </cell>
          <cell r="AK6" t="str">
            <v>Archery</v>
          </cell>
        </row>
        <row r="7">
          <cell r="U7" t="str">
            <v>Football In The Comm. Staff</v>
          </cell>
          <cell r="V7" t="str">
            <v>North West</v>
          </cell>
          <cell r="AJ7" t="str">
            <v>Mixture</v>
          </cell>
          <cell r="AK7" t="str">
            <v>Athletics</v>
          </cell>
        </row>
        <row r="8">
          <cell r="U8" t="str">
            <v>LA Sports Dev. Staff</v>
          </cell>
          <cell r="V8" t="str">
            <v>South East</v>
          </cell>
          <cell r="AJ8" t="str">
            <v>Other</v>
          </cell>
          <cell r="AK8" t="str">
            <v>Aus. Rules Football</v>
          </cell>
        </row>
        <row r="9">
          <cell r="U9" t="str">
            <v>Leisure Centre Staff</v>
          </cell>
          <cell r="V9" t="str">
            <v>South West</v>
          </cell>
          <cell r="AJ9" t="str">
            <v>Park/Open Space</v>
          </cell>
          <cell r="AK9" t="str">
            <v>Badminton</v>
          </cell>
        </row>
        <row r="10">
          <cell r="U10" t="str">
            <v>Mixture</v>
          </cell>
          <cell r="V10" t="str">
            <v xml:space="preserve">West Midlands </v>
          </cell>
          <cell r="AJ10" t="str">
            <v>Private Organisation Venue</v>
          </cell>
          <cell r="AK10" t="str">
            <v>Baseball</v>
          </cell>
        </row>
        <row r="11">
          <cell r="U11" t="str">
            <v>NGB Staff</v>
          </cell>
          <cell r="V11" t="str">
            <v>Yorkshire</v>
          </cell>
          <cell r="AJ11" t="str">
            <v>School Venue</v>
          </cell>
          <cell r="AK11" t="str">
            <v>Basketball</v>
          </cell>
        </row>
        <row r="12">
          <cell r="U12" t="str">
            <v>Other</v>
          </cell>
          <cell r="AJ12" t="str">
            <v>School and Club Venues</v>
          </cell>
          <cell r="AK12" t="str">
            <v>BMX</v>
          </cell>
        </row>
        <row r="13">
          <cell r="U13" t="str">
            <v>Private Organisation Staff</v>
          </cell>
          <cell r="AJ13" t="str">
            <v>Sport on the Doorstep</v>
          </cell>
          <cell r="AK13" t="str">
            <v>Boating/Dragon Boat Racing</v>
          </cell>
        </row>
        <row r="14">
          <cell r="U14" t="str">
            <v>Sport on the Doorstep Staff</v>
          </cell>
          <cell r="AJ14" t="str">
            <v>Sports Club Venue</v>
          </cell>
          <cell r="AK14" t="str">
            <v>Boccia</v>
          </cell>
        </row>
        <row r="15">
          <cell r="U15" t="str">
            <v>Sports Club Staff</v>
          </cell>
          <cell r="AJ15" t="str">
            <v>Youth Club Venue</v>
          </cell>
          <cell r="AK15" t="str">
            <v>Bowls/Petanque</v>
          </cell>
        </row>
        <row r="16">
          <cell r="U16" t="str">
            <v>Youth Club Staff</v>
          </cell>
          <cell r="AK16" t="str">
            <v>Boxing</v>
          </cell>
        </row>
        <row r="17">
          <cell r="U17" t="str">
            <v>Youth Service Staff</v>
          </cell>
          <cell r="AK17" t="str">
            <v>Canoe Polo</v>
          </cell>
        </row>
        <row r="18">
          <cell r="AK18" t="str">
            <v>Canoeing</v>
          </cell>
        </row>
        <row r="19">
          <cell r="AK19" t="str">
            <v>Cheerleading</v>
          </cell>
        </row>
        <row r="20">
          <cell r="AK20" t="str">
            <v>Cricket</v>
          </cell>
        </row>
        <row r="21">
          <cell r="AK21" t="str">
            <v>Croquet</v>
          </cell>
        </row>
        <row r="22">
          <cell r="AK22" t="str">
            <v>Curling</v>
          </cell>
        </row>
        <row r="23">
          <cell r="AK23" t="str">
            <v>Cycling</v>
          </cell>
        </row>
        <row r="24">
          <cell r="AK24" t="str">
            <v>Dance</v>
          </cell>
        </row>
        <row r="25">
          <cell r="AK25" t="str">
            <v>Diving</v>
          </cell>
        </row>
        <row r="26">
          <cell r="AK26" t="str">
            <v>Dodgeball</v>
          </cell>
        </row>
        <row r="27">
          <cell r="AK27" t="str">
            <v>Equestrian</v>
          </cell>
        </row>
        <row r="28">
          <cell r="AK28" t="str">
            <v>Fencing</v>
          </cell>
        </row>
        <row r="29">
          <cell r="AK29" t="str">
            <v>Football</v>
          </cell>
        </row>
        <row r="30">
          <cell r="AK30" t="str">
            <v>Freerunning/Parkour</v>
          </cell>
        </row>
        <row r="31">
          <cell r="AK31" t="str">
            <v>Goalball</v>
          </cell>
        </row>
        <row r="32">
          <cell r="AK32" t="str">
            <v>Golf</v>
          </cell>
        </row>
        <row r="33">
          <cell r="AK33" t="str">
            <v>Gym/Fitness</v>
          </cell>
        </row>
        <row r="34">
          <cell r="AK34" t="str">
            <v>Gymnastics</v>
          </cell>
        </row>
        <row r="35">
          <cell r="AK35" t="str">
            <v>Handball</v>
          </cell>
        </row>
        <row r="36">
          <cell r="AK36" t="str">
            <v>Hockey/Unihoc</v>
          </cell>
        </row>
        <row r="37">
          <cell r="AK37" t="str">
            <v>Ice Hockey</v>
          </cell>
        </row>
        <row r="38">
          <cell r="AK38" t="str">
            <v>Ice Skating</v>
          </cell>
        </row>
        <row r="39">
          <cell r="AK39" t="str">
            <v>Judo</v>
          </cell>
        </row>
        <row r="40">
          <cell r="AK40" t="str">
            <v>Kabaddi</v>
          </cell>
        </row>
        <row r="41">
          <cell r="AK41" t="str">
            <v>Karate</v>
          </cell>
        </row>
        <row r="42">
          <cell r="AK42" t="str">
            <v>Kite Surfing</v>
          </cell>
        </row>
        <row r="43">
          <cell r="AK43" t="str">
            <v>Korfball</v>
          </cell>
        </row>
        <row r="44">
          <cell r="AK44" t="str">
            <v>Lacrosse</v>
          </cell>
        </row>
        <row r="45">
          <cell r="AK45" t="str">
            <v>Life Saving</v>
          </cell>
        </row>
        <row r="46">
          <cell r="AK46" t="str">
            <v>Lishi</v>
          </cell>
        </row>
        <row r="47">
          <cell r="AK47" t="str">
            <v>Mixed Martial Arts</v>
          </cell>
        </row>
        <row r="48">
          <cell r="AK48" t="str">
            <v>Modern Pentathlon</v>
          </cell>
        </row>
        <row r="49">
          <cell r="AK49" t="str">
            <v>Mountain biking</v>
          </cell>
        </row>
        <row r="50">
          <cell r="AK50" t="str">
            <v>Mountaineering</v>
          </cell>
        </row>
        <row r="51">
          <cell r="AK51" t="str">
            <v>Multi-Skills</v>
          </cell>
        </row>
        <row r="52">
          <cell r="AK52" t="str">
            <v>Multi-Sport</v>
          </cell>
        </row>
        <row r="53">
          <cell r="AK53" t="str">
            <v>Netball</v>
          </cell>
        </row>
        <row r="54">
          <cell r="AK54" t="str">
            <v>Orienteering</v>
          </cell>
        </row>
        <row r="55">
          <cell r="AK55" t="str">
            <v>Other</v>
          </cell>
        </row>
        <row r="56">
          <cell r="AK56" t="str">
            <v>Other Disability Sport</v>
          </cell>
        </row>
        <row r="57">
          <cell r="AK57" t="str">
            <v>Pilates</v>
          </cell>
        </row>
        <row r="58">
          <cell r="AK58" t="str">
            <v>Polo</v>
          </cell>
        </row>
        <row r="59">
          <cell r="AK59" t="str">
            <v>Racketball</v>
          </cell>
        </row>
        <row r="60">
          <cell r="AK60" t="str">
            <v>Roller Sport/Roller Skating/In-Line Skating</v>
          </cell>
        </row>
        <row r="61">
          <cell r="AK61" t="str">
            <v>Rounders</v>
          </cell>
        </row>
        <row r="62">
          <cell r="AK62" t="str">
            <v>Rowing</v>
          </cell>
        </row>
        <row r="63">
          <cell r="AK63" t="str">
            <v>Rugby League</v>
          </cell>
        </row>
        <row r="64">
          <cell r="AK64" t="str">
            <v>Rugby Union</v>
          </cell>
        </row>
        <row r="65">
          <cell r="AK65" t="str">
            <v>Sailing/Yachting</v>
          </cell>
        </row>
        <row r="66">
          <cell r="AK66" t="str">
            <v>Sand and Land Yachting</v>
          </cell>
        </row>
        <row r="67">
          <cell r="AK67" t="str">
            <v>Skateboarding</v>
          </cell>
        </row>
        <row r="68">
          <cell r="AK68" t="str">
            <v>Snowsport</v>
          </cell>
        </row>
        <row r="69">
          <cell r="AK69" t="str">
            <v>Softball</v>
          </cell>
        </row>
        <row r="70">
          <cell r="AK70" t="str">
            <v>Squash</v>
          </cell>
        </row>
        <row r="71">
          <cell r="AK71" t="str">
            <v>Stoolball</v>
          </cell>
        </row>
        <row r="72">
          <cell r="AK72" t="str">
            <v>Sub-Aqua</v>
          </cell>
        </row>
        <row r="73">
          <cell r="AK73" t="str">
            <v>Surfing</v>
          </cell>
        </row>
        <row r="74">
          <cell r="AK74" t="str">
            <v>Swimming</v>
          </cell>
        </row>
        <row r="75">
          <cell r="AK75" t="str">
            <v>Table Tennis</v>
          </cell>
        </row>
        <row r="76">
          <cell r="AK76" t="str">
            <v>Tai Chi</v>
          </cell>
        </row>
        <row r="77">
          <cell r="AK77" t="str">
            <v>Taekwondo</v>
          </cell>
        </row>
        <row r="78">
          <cell r="AK78" t="str">
            <v>Tchouckball</v>
          </cell>
        </row>
        <row r="79">
          <cell r="AK79" t="str">
            <v>Tennis</v>
          </cell>
        </row>
        <row r="80">
          <cell r="AK80" t="str">
            <v>Trampolining</v>
          </cell>
        </row>
        <row r="81">
          <cell r="AK81" t="str">
            <v>Triathlon</v>
          </cell>
        </row>
        <row r="82">
          <cell r="AK82" t="str">
            <v>Ultimate Frisbee</v>
          </cell>
        </row>
        <row r="83">
          <cell r="AK83" t="str">
            <v>Volleyball</v>
          </cell>
        </row>
        <row r="84">
          <cell r="AK84" t="str">
            <v>Water Polo</v>
          </cell>
        </row>
        <row r="85">
          <cell r="AK85" t="str">
            <v>Water Skiiing/Wakeboarding</v>
          </cell>
        </row>
        <row r="86">
          <cell r="AK86" t="str">
            <v>Weightlifting</v>
          </cell>
        </row>
        <row r="87">
          <cell r="AK87" t="str">
            <v>Windsurfing</v>
          </cell>
        </row>
        <row r="88">
          <cell r="AK88" t="str">
            <v>Wheelchair Basketball</v>
          </cell>
        </row>
        <row r="89">
          <cell r="AK89" t="str">
            <v>Wheelchair Rugby</v>
          </cell>
        </row>
        <row r="90">
          <cell r="AK90" t="str">
            <v>Wrestling</v>
          </cell>
        </row>
        <row r="91">
          <cell r="AK91" t="str">
            <v>Yoga</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Questionnaire"/>
      <sheetName val="Guidance"/>
      <sheetName val="Data Summary"/>
      <sheetName val="Data Analysis"/>
      <sheetName val="Project1"/>
      <sheetName val="Project2"/>
      <sheetName val="Project3"/>
      <sheetName val="Project4"/>
      <sheetName val="Project5"/>
      <sheetName val="Project6"/>
      <sheetName val="Project7"/>
      <sheetName val="Project8"/>
      <sheetName val="Project9"/>
      <sheetName val="Project10"/>
      <sheetName val="Project11"/>
      <sheetName val="Project12"/>
      <sheetName val="Project13"/>
      <sheetName val="Project14"/>
      <sheetName val="Project15"/>
      <sheetName val="Project16"/>
      <sheetName val="Project17"/>
      <sheetName val="Project18"/>
      <sheetName val="Project19"/>
      <sheetName val="Project20"/>
    </sheetNames>
    <sheetDataSet>
      <sheetData sheetId="0" refreshError="1"/>
      <sheetData sheetId="1" refreshError="1"/>
      <sheetData sheetId="2" refreshError="1"/>
      <sheetData sheetId="3" refreshError="1"/>
      <sheetData sheetId="4" refreshError="1"/>
      <sheetData sheetId="5">
        <row r="3">
          <cell r="U3" t="str">
            <v>College/HEI Staff</v>
          </cell>
          <cell r="V3" t="str">
            <v>East</v>
          </cell>
          <cell r="AJ3" t="str">
            <v>College/HEI Venue</v>
          </cell>
          <cell r="AK3" t="str">
            <v>American Football</v>
          </cell>
        </row>
        <row r="4">
          <cell r="U4" t="str">
            <v>Comm. Sports Trust Staff</v>
          </cell>
          <cell r="V4" t="str">
            <v>East Midlands</v>
          </cell>
          <cell r="AJ4" t="str">
            <v>College/HEI and Club Venues</v>
          </cell>
          <cell r="AK4" t="str">
            <v>Angling</v>
          </cell>
        </row>
        <row r="5">
          <cell r="U5" t="str">
            <v>Comm. Sports Organisation Staff</v>
          </cell>
          <cell r="V5" t="str">
            <v>London</v>
          </cell>
          <cell r="AJ5" t="str">
            <v>Community Facility</v>
          </cell>
          <cell r="AK5" t="str">
            <v>Aquatics</v>
          </cell>
        </row>
        <row r="6">
          <cell r="U6" t="str">
            <v>CSP Staff</v>
          </cell>
          <cell r="V6" t="str">
            <v>North East</v>
          </cell>
          <cell r="AJ6" t="str">
            <v>Leisure Centre</v>
          </cell>
          <cell r="AK6" t="str">
            <v>Archery</v>
          </cell>
        </row>
        <row r="7">
          <cell r="U7" t="str">
            <v>Football In The Comm. Staff</v>
          </cell>
          <cell r="V7" t="str">
            <v>North West</v>
          </cell>
          <cell r="AJ7" t="str">
            <v>Mixture</v>
          </cell>
          <cell r="AK7" t="str">
            <v>Athletics</v>
          </cell>
        </row>
        <row r="8">
          <cell r="U8" t="str">
            <v>LA Sports Dev. Staff</v>
          </cell>
          <cell r="V8" t="str">
            <v>South East</v>
          </cell>
          <cell r="AJ8" t="str">
            <v>Other</v>
          </cell>
          <cell r="AK8" t="str">
            <v>Aus. Rules Football</v>
          </cell>
        </row>
        <row r="9">
          <cell r="U9" t="str">
            <v>Leisure Centre Staff</v>
          </cell>
          <cell r="V9" t="str">
            <v>South West</v>
          </cell>
          <cell r="AJ9" t="str">
            <v>Park/Open Space</v>
          </cell>
          <cell r="AK9" t="str">
            <v>Badminton</v>
          </cell>
        </row>
        <row r="10">
          <cell r="U10" t="str">
            <v>Mixture</v>
          </cell>
          <cell r="V10" t="str">
            <v xml:space="preserve">West Midlands </v>
          </cell>
          <cell r="AJ10" t="str">
            <v>Private Organisation Venue</v>
          </cell>
          <cell r="AK10" t="str">
            <v>Baseball</v>
          </cell>
        </row>
        <row r="11">
          <cell r="U11" t="str">
            <v>NGB Staff</v>
          </cell>
          <cell r="V11" t="str">
            <v>Yorkshire</v>
          </cell>
          <cell r="AJ11" t="str">
            <v>School Venue</v>
          </cell>
          <cell r="AK11" t="str">
            <v>Basketball</v>
          </cell>
        </row>
        <row r="12">
          <cell r="U12" t="str">
            <v>Other</v>
          </cell>
          <cell r="AJ12" t="str">
            <v>School and Club Venues</v>
          </cell>
          <cell r="AK12" t="str">
            <v>BMX</v>
          </cell>
        </row>
        <row r="13">
          <cell r="U13" t="str">
            <v>Private Organisation Staff</v>
          </cell>
          <cell r="AJ13" t="str">
            <v>Sport on the Doorstep</v>
          </cell>
          <cell r="AK13" t="str">
            <v>Boating/Dragon Boat Racing</v>
          </cell>
        </row>
        <row r="14">
          <cell r="U14" t="str">
            <v>Sport on the Doorstep Staff</v>
          </cell>
          <cell r="AJ14" t="str">
            <v>Sports Club Venue</v>
          </cell>
          <cell r="AK14" t="str">
            <v>Boccia</v>
          </cell>
        </row>
        <row r="15">
          <cell r="U15" t="str">
            <v>Sports Club Staff</v>
          </cell>
          <cell r="AJ15" t="str">
            <v>Youth Club Venue</v>
          </cell>
          <cell r="AK15" t="str">
            <v>Bowls/Petanque</v>
          </cell>
        </row>
        <row r="16">
          <cell r="U16" t="str">
            <v>Youth Club Staff</v>
          </cell>
          <cell r="AK16" t="str">
            <v>Boxing</v>
          </cell>
        </row>
        <row r="17">
          <cell r="U17" t="str">
            <v>Youth Service Staff</v>
          </cell>
          <cell r="AK17" t="str">
            <v>Canoe Polo</v>
          </cell>
        </row>
        <row r="18">
          <cell r="AK18" t="str">
            <v>Canoeing</v>
          </cell>
        </row>
        <row r="19">
          <cell r="AK19" t="str">
            <v>Cheerleading</v>
          </cell>
        </row>
        <row r="20">
          <cell r="AK20" t="str">
            <v>Cricket</v>
          </cell>
        </row>
        <row r="21">
          <cell r="AK21" t="str">
            <v>Croquet</v>
          </cell>
        </row>
        <row r="22">
          <cell r="AK22" t="str">
            <v>Curling</v>
          </cell>
        </row>
        <row r="23">
          <cell r="AK23" t="str">
            <v>Cycling</v>
          </cell>
        </row>
        <row r="24">
          <cell r="AK24" t="str">
            <v>Dance</v>
          </cell>
        </row>
        <row r="25">
          <cell r="AK25" t="str">
            <v>Diving</v>
          </cell>
        </row>
        <row r="26">
          <cell r="AK26" t="str">
            <v>Dodgeball</v>
          </cell>
        </row>
        <row r="27">
          <cell r="AK27" t="str">
            <v>Equestrian</v>
          </cell>
        </row>
        <row r="28">
          <cell r="AK28" t="str">
            <v>Fencing</v>
          </cell>
        </row>
        <row r="29">
          <cell r="AK29" t="str">
            <v>Football</v>
          </cell>
        </row>
        <row r="30">
          <cell r="AK30" t="str">
            <v>Freerunning/Parkour</v>
          </cell>
        </row>
        <row r="31">
          <cell r="AK31" t="str">
            <v>Goalball</v>
          </cell>
        </row>
        <row r="32">
          <cell r="AK32" t="str">
            <v>Golf</v>
          </cell>
        </row>
        <row r="33">
          <cell r="AK33" t="str">
            <v>Gym/Fitness</v>
          </cell>
        </row>
        <row r="34">
          <cell r="AK34" t="str">
            <v>Gymnastics</v>
          </cell>
        </row>
        <row r="35">
          <cell r="AK35" t="str">
            <v>Handball</v>
          </cell>
        </row>
        <row r="36">
          <cell r="AK36" t="str">
            <v>Hockey/Unihoc</v>
          </cell>
        </row>
        <row r="37">
          <cell r="AK37" t="str">
            <v>Ice Hockey</v>
          </cell>
        </row>
        <row r="38">
          <cell r="AK38" t="str">
            <v>Ice Skating</v>
          </cell>
        </row>
        <row r="39">
          <cell r="AK39" t="str">
            <v>Judo</v>
          </cell>
        </row>
        <row r="40">
          <cell r="AK40" t="str">
            <v>Kabaddi</v>
          </cell>
        </row>
        <row r="41">
          <cell r="AK41" t="str">
            <v>Karate</v>
          </cell>
        </row>
        <row r="42">
          <cell r="AK42" t="str">
            <v>Kite Surfing</v>
          </cell>
        </row>
        <row r="43">
          <cell r="AK43" t="str">
            <v>Korfball</v>
          </cell>
        </row>
        <row r="44">
          <cell r="AK44" t="str">
            <v>Lacrosse</v>
          </cell>
        </row>
        <row r="45">
          <cell r="AK45" t="str">
            <v>Life Saving</v>
          </cell>
        </row>
        <row r="46">
          <cell r="AK46" t="str">
            <v>Lishi</v>
          </cell>
        </row>
        <row r="47">
          <cell r="AK47" t="str">
            <v>Mixed Martial Arts</v>
          </cell>
        </row>
        <row r="48">
          <cell r="AK48" t="str">
            <v>Modern Pentathlon</v>
          </cell>
        </row>
        <row r="49">
          <cell r="AK49" t="str">
            <v>Mountain biking</v>
          </cell>
        </row>
        <row r="50">
          <cell r="AK50" t="str">
            <v>Mountaineering</v>
          </cell>
        </row>
        <row r="51">
          <cell r="AK51" t="str">
            <v>Multi-Skills</v>
          </cell>
        </row>
        <row r="52">
          <cell r="AK52" t="str">
            <v>Multi-Sport</v>
          </cell>
        </row>
        <row r="53">
          <cell r="AK53" t="str">
            <v>Netball</v>
          </cell>
        </row>
        <row r="54">
          <cell r="AK54" t="str">
            <v>Orienteering</v>
          </cell>
        </row>
        <row r="55">
          <cell r="AK55" t="str">
            <v>Other</v>
          </cell>
        </row>
        <row r="56">
          <cell r="AK56" t="str">
            <v>Other Disability Sport</v>
          </cell>
        </row>
        <row r="57">
          <cell r="AK57" t="str">
            <v>Pilates</v>
          </cell>
        </row>
        <row r="58">
          <cell r="AK58" t="str">
            <v>Polo</v>
          </cell>
        </row>
        <row r="59">
          <cell r="AK59" t="str">
            <v>Racketball</v>
          </cell>
        </row>
        <row r="60">
          <cell r="AK60" t="str">
            <v>Roller Sport/Roller Skating/In-Line Skating</v>
          </cell>
        </row>
        <row r="61">
          <cell r="AK61" t="str">
            <v>Rounders</v>
          </cell>
        </row>
        <row r="62">
          <cell r="AK62" t="str">
            <v>Rowing</v>
          </cell>
        </row>
        <row r="63">
          <cell r="AK63" t="str">
            <v>Rugby League</v>
          </cell>
        </row>
        <row r="64">
          <cell r="AK64" t="str">
            <v>Rugby Union</v>
          </cell>
        </row>
        <row r="65">
          <cell r="AK65" t="str">
            <v>Sailing/Yachting</v>
          </cell>
        </row>
        <row r="66">
          <cell r="AK66" t="str">
            <v>Sand and Land Yachting</v>
          </cell>
        </row>
        <row r="67">
          <cell r="AK67" t="str">
            <v>Skateboarding</v>
          </cell>
        </row>
        <row r="68">
          <cell r="AK68" t="str">
            <v>Snowsport</v>
          </cell>
        </row>
        <row r="69">
          <cell r="AK69" t="str">
            <v>Softball</v>
          </cell>
        </row>
        <row r="70">
          <cell r="AK70" t="str">
            <v>Squash</v>
          </cell>
        </row>
        <row r="71">
          <cell r="AK71" t="str">
            <v>Stoolball</v>
          </cell>
        </row>
        <row r="72">
          <cell r="AK72" t="str">
            <v>Sub-Aqua</v>
          </cell>
        </row>
        <row r="73">
          <cell r="AK73" t="str">
            <v>Surfing</v>
          </cell>
        </row>
        <row r="74">
          <cell r="AK74" t="str">
            <v>Swimming</v>
          </cell>
        </row>
        <row r="75">
          <cell r="AK75" t="str">
            <v>Table Tennis</v>
          </cell>
        </row>
        <row r="76">
          <cell r="AK76" t="str">
            <v>Tai Chi</v>
          </cell>
        </row>
        <row r="77">
          <cell r="AK77" t="str">
            <v>Taekwondo</v>
          </cell>
        </row>
        <row r="78">
          <cell r="AK78" t="str">
            <v>Tchouckball</v>
          </cell>
        </row>
        <row r="79">
          <cell r="AK79" t="str">
            <v>Tennis</v>
          </cell>
        </row>
        <row r="80">
          <cell r="AK80" t="str">
            <v>Trampolining</v>
          </cell>
        </row>
        <row r="81">
          <cell r="AK81" t="str">
            <v>Triathlon</v>
          </cell>
        </row>
        <row r="82">
          <cell r="AK82" t="str">
            <v>Ultimate Frisbee</v>
          </cell>
        </row>
        <row r="83">
          <cell r="AK83" t="str">
            <v>Volleyball</v>
          </cell>
        </row>
        <row r="84">
          <cell r="AK84" t="str">
            <v>Water Polo</v>
          </cell>
        </row>
        <row r="85">
          <cell r="AK85" t="str">
            <v>Water Skiiing/Wakeboarding</v>
          </cell>
        </row>
        <row r="86">
          <cell r="AK86" t="str">
            <v>Weightlifting</v>
          </cell>
        </row>
        <row r="87">
          <cell r="AK87" t="str">
            <v>Windsurfing</v>
          </cell>
        </row>
        <row r="88">
          <cell r="AK88" t="str">
            <v>Wheelchair Basketball</v>
          </cell>
        </row>
        <row r="89">
          <cell r="AK89" t="str">
            <v>Wheelchair Rugby</v>
          </cell>
        </row>
        <row r="90">
          <cell r="AK90" t="str">
            <v>Wrestling</v>
          </cell>
        </row>
        <row r="91">
          <cell r="AK91" t="str">
            <v>Yoga</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Questionnaire"/>
      <sheetName val="Deliverer Database"/>
      <sheetName val="Data Summary"/>
      <sheetName val="Data Analysis"/>
      <sheetName val="Example Project"/>
      <sheetName val="Project1"/>
      <sheetName val="Project2"/>
      <sheetName val="Project3"/>
      <sheetName val="Project4"/>
      <sheetName val="Project5"/>
      <sheetName val="Project6"/>
      <sheetName val="Project7"/>
      <sheetName val="Project8"/>
      <sheetName val="Project9"/>
      <sheetName val="Project10"/>
      <sheetName val="Project11"/>
      <sheetName val="Project12"/>
      <sheetName val="Project13"/>
      <sheetName val="Project14"/>
      <sheetName val="Project15"/>
      <sheetName val="Project16"/>
      <sheetName val="Project17"/>
      <sheetName val="Project18"/>
      <sheetName val="Project19"/>
      <sheetName val="Project20"/>
      <sheetName val="Project21"/>
      <sheetName val="Project22"/>
      <sheetName val="Project23"/>
      <sheetName val="Project24"/>
      <sheetName val="Project25"/>
      <sheetName val="Project26"/>
      <sheetName val="Project27"/>
      <sheetName val="Project28"/>
      <sheetName val="Project29"/>
      <sheetName val="Project30"/>
      <sheetName val="Project31"/>
      <sheetName val="Project32"/>
      <sheetName val="Project33"/>
      <sheetName val="Project34"/>
      <sheetName val="Project35"/>
      <sheetName val="Project36"/>
      <sheetName val="Project37"/>
      <sheetName val="Project38"/>
      <sheetName val="Project39"/>
      <sheetName val="Project40"/>
      <sheetName val="Project41"/>
      <sheetName val="Project42"/>
      <sheetName val="Project43"/>
      <sheetName val="Project44"/>
      <sheetName val="Project45"/>
      <sheetName val="Project46"/>
      <sheetName val="Project47"/>
      <sheetName val="Project48"/>
      <sheetName val="Project49"/>
      <sheetName val="Project50"/>
      <sheetName val="Project51"/>
      <sheetName val="Project52"/>
      <sheetName val="Project53"/>
      <sheetName val="Project54"/>
      <sheetName val="Project55"/>
      <sheetName val="Project56"/>
      <sheetName val="Project57"/>
      <sheetName val="Project58"/>
      <sheetName val="Project59"/>
      <sheetName val="Project60"/>
      <sheetName val="Project61"/>
      <sheetName val="Project62"/>
      <sheetName val="Project63"/>
      <sheetName val="Project64"/>
      <sheetName val="Project65"/>
      <sheetName val="Project66"/>
      <sheetName val="Project67"/>
      <sheetName val="Project68"/>
      <sheetName val="Project69"/>
      <sheetName val="Project7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hyperlink" Target="mailto:johnsmith@email.com" TargetMode="Externa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J106"/>
  <sheetViews>
    <sheetView tabSelected="1" zoomScaleNormal="100" workbookViewId="0">
      <selection activeCell="B4" sqref="B4"/>
    </sheetView>
  </sheetViews>
  <sheetFormatPr defaultRowHeight="12.75"/>
  <cols>
    <col min="1" max="1" width="1.7109375" style="97" customWidth="1"/>
    <col min="2" max="2" width="18.85546875" style="97" customWidth="1"/>
    <col min="3" max="3" width="106.7109375" style="97" customWidth="1"/>
    <col min="4" max="4" width="24.28515625" style="97" customWidth="1"/>
    <col min="5" max="5" width="1.7109375" style="97" customWidth="1"/>
    <col min="6" max="16384" width="9.140625" style="97"/>
  </cols>
  <sheetData>
    <row r="1" spans="2:4" ht="4.5" customHeight="1"/>
    <row r="2" spans="2:4" ht="4.5" customHeight="1">
      <c r="B2" s="113"/>
      <c r="C2" s="113"/>
      <c r="D2" s="113"/>
    </row>
    <row r="3" spans="2:4" ht="13.5" customHeight="1">
      <c r="B3" s="199" t="s">
        <v>693</v>
      </c>
      <c r="C3" s="200"/>
      <c r="D3" s="201"/>
    </row>
    <row r="4" spans="2:4" ht="4.5" customHeight="1">
      <c r="B4" s="114"/>
      <c r="C4" s="113"/>
      <c r="D4" s="113"/>
    </row>
    <row r="5" spans="2:4" ht="13.5" customHeight="1">
      <c r="B5" s="194" t="s">
        <v>692</v>
      </c>
      <c r="C5" s="194"/>
      <c r="D5" s="194"/>
    </row>
    <row r="6" spans="2:4" ht="39.75" customHeight="1">
      <c r="B6" s="180" t="s">
        <v>761</v>
      </c>
      <c r="C6" s="181"/>
      <c r="D6" s="182"/>
    </row>
    <row r="7" spans="2:4" ht="4.5" customHeight="1">
      <c r="B7" s="105"/>
      <c r="C7" s="113"/>
      <c r="D7" s="113"/>
    </row>
    <row r="8" spans="2:4" ht="13.5" customHeight="1">
      <c r="B8" s="205" t="s">
        <v>691</v>
      </c>
      <c r="C8" s="206"/>
      <c r="D8" s="206"/>
    </row>
    <row r="9" spans="2:4" ht="13.5" customHeight="1">
      <c r="B9" s="112" t="s">
        <v>690</v>
      </c>
      <c r="C9" s="112" t="s">
        <v>689</v>
      </c>
      <c r="D9" s="112" t="s">
        <v>688</v>
      </c>
    </row>
    <row r="10" spans="2:4" ht="13.5" customHeight="1">
      <c r="B10" s="111" t="s">
        <v>687</v>
      </c>
      <c r="C10" s="111" t="s">
        <v>686</v>
      </c>
      <c r="D10" s="111" t="s">
        <v>762</v>
      </c>
    </row>
    <row r="11" spans="2:4" ht="13.5" customHeight="1">
      <c r="B11" s="111" t="s">
        <v>685</v>
      </c>
      <c r="C11" s="111" t="s">
        <v>684</v>
      </c>
      <c r="D11" s="111" t="s">
        <v>762</v>
      </c>
    </row>
    <row r="12" spans="2:4" ht="13.5" customHeight="1">
      <c r="B12" s="111" t="s">
        <v>683</v>
      </c>
      <c r="C12" s="111" t="s">
        <v>682</v>
      </c>
      <c r="D12" s="111" t="s">
        <v>681</v>
      </c>
    </row>
    <row r="13" spans="2:4" ht="13.5" customHeight="1">
      <c r="B13" s="111" t="s">
        <v>528</v>
      </c>
      <c r="C13" s="111" t="s">
        <v>680</v>
      </c>
      <c r="D13" s="111" t="s">
        <v>679</v>
      </c>
    </row>
    <row r="14" spans="2:4" ht="13.5" customHeight="1">
      <c r="B14" s="111" t="s">
        <v>529</v>
      </c>
      <c r="C14" s="111" t="s">
        <v>678</v>
      </c>
      <c r="D14" s="111" t="s">
        <v>677</v>
      </c>
    </row>
    <row r="15" spans="2:4" ht="13.5" customHeight="1">
      <c r="B15" s="111" t="s">
        <v>666</v>
      </c>
      <c r="C15" s="111" t="s">
        <v>676</v>
      </c>
      <c r="D15" s="111" t="s">
        <v>763</v>
      </c>
    </row>
    <row r="16" spans="2:4" ht="4.5" customHeight="1">
      <c r="B16" s="105"/>
    </row>
    <row r="17" spans="2:10" ht="13.5" customHeight="1">
      <c r="B17" s="194" t="s">
        <v>675</v>
      </c>
      <c r="C17" s="194"/>
      <c r="D17" s="194"/>
    </row>
    <row r="18" spans="2:10" ht="40.5" customHeight="1">
      <c r="B18" s="180" t="s">
        <v>674</v>
      </c>
      <c r="C18" s="181"/>
      <c r="D18" s="182"/>
    </row>
    <row r="19" spans="2:10" ht="4.5" customHeight="1">
      <c r="B19" s="105"/>
    </row>
    <row r="20" spans="2:10" ht="13.5" customHeight="1">
      <c r="B20" s="194" t="s">
        <v>673</v>
      </c>
      <c r="C20" s="194"/>
      <c r="D20" s="194"/>
    </row>
    <row r="21" spans="2:10" ht="27" customHeight="1">
      <c r="B21" s="180" t="s">
        <v>672</v>
      </c>
      <c r="C21" s="181"/>
      <c r="D21" s="182"/>
    </row>
    <row r="22" spans="2:10" ht="4.5" customHeight="1">
      <c r="B22" s="108"/>
    </row>
    <row r="23" spans="2:10" ht="13.5" customHeight="1">
      <c r="B23" s="194" t="s">
        <v>671</v>
      </c>
      <c r="C23" s="194"/>
      <c r="D23" s="194"/>
    </row>
    <row r="24" spans="2:10" ht="27" customHeight="1">
      <c r="B24" s="180" t="s">
        <v>670</v>
      </c>
      <c r="C24" s="181"/>
      <c r="D24" s="182"/>
      <c r="J24" s="97" t="s">
        <v>669</v>
      </c>
    </row>
    <row r="25" spans="2:10" ht="4.5" customHeight="1">
      <c r="B25" s="105"/>
    </row>
    <row r="26" spans="2:10" ht="13.5" customHeight="1">
      <c r="B26" s="194" t="s">
        <v>668</v>
      </c>
      <c r="C26" s="194"/>
      <c r="D26" s="194"/>
    </row>
    <row r="27" spans="2:10" ht="67.5" customHeight="1">
      <c r="B27" s="180" t="s">
        <v>764</v>
      </c>
      <c r="C27" s="181"/>
      <c r="D27" s="182"/>
    </row>
    <row r="28" spans="2:10" ht="4.5" customHeight="1">
      <c r="B28" s="110"/>
      <c r="C28" s="110"/>
      <c r="D28" s="110"/>
    </row>
    <row r="29" spans="2:10" ht="13.5" customHeight="1">
      <c r="B29" s="194" t="s">
        <v>667</v>
      </c>
      <c r="C29" s="194"/>
      <c r="D29" s="194"/>
    </row>
    <row r="30" spans="2:10" ht="27" customHeight="1">
      <c r="B30" s="180" t="s">
        <v>725</v>
      </c>
      <c r="C30" s="181"/>
      <c r="D30" s="182"/>
    </row>
    <row r="31" spans="2:10" ht="4.5" customHeight="1">
      <c r="B31" s="109"/>
    </row>
    <row r="32" spans="2:10" ht="13.5" customHeight="1">
      <c r="B32" s="194" t="s">
        <v>666</v>
      </c>
      <c r="C32" s="194"/>
      <c r="D32" s="194"/>
    </row>
    <row r="33" spans="2:4" ht="27" customHeight="1">
      <c r="B33" s="180" t="s">
        <v>726</v>
      </c>
      <c r="C33" s="181"/>
      <c r="D33" s="182"/>
    </row>
    <row r="34" spans="2:4" ht="4.5" customHeight="1">
      <c r="B34" s="105"/>
    </row>
    <row r="35" spans="2:4" ht="12.75" customHeight="1">
      <c r="B35" s="207" t="s">
        <v>665</v>
      </c>
      <c r="C35" s="207"/>
      <c r="D35" s="207"/>
    </row>
    <row r="36" spans="2:4" ht="38.25" customHeight="1">
      <c r="B36" s="180" t="s">
        <v>727</v>
      </c>
      <c r="C36" s="181"/>
      <c r="D36" s="182"/>
    </row>
    <row r="37" spans="2:4" ht="4.5" customHeight="1">
      <c r="B37" s="105"/>
    </row>
    <row r="38" spans="2:4" ht="27" customHeight="1">
      <c r="B38" s="180" t="s">
        <v>728</v>
      </c>
      <c r="C38" s="181"/>
      <c r="D38" s="182"/>
    </row>
    <row r="39" spans="2:4" ht="4.5" customHeight="1">
      <c r="B39" s="105"/>
    </row>
    <row r="40" spans="2:4" ht="13.5" customHeight="1">
      <c r="B40" s="194" t="s">
        <v>664</v>
      </c>
      <c r="C40" s="194"/>
      <c r="D40" s="194"/>
    </row>
    <row r="41" spans="2:4" ht="27" customHeight="1">
      <c r="B41" s="180" t="s">
        <v>765</v>
      </c>
      <c r="C41" s="181"/>
      <c r="D41" s="182"/>
    </row>
    <row r="42" spans="2:4" ht="4.5" customHeight="1">
      <c r="B42" s="108"/>
    </row>
    <row r="43" spans="2:4" ht="13.5" customHeight="1">
      <c r="B43" s="194" t="s">
        <v>663</v>
      </c>
      <c r="C43" s="194"/>
      <c r="D43" s="194"/>
    </row>
    <row r="44" spans="2:4" ht="38.25" customHeight="1">
      <c r="B44" s="180" t="s">
        <v>766</v>
      </c>
      <c r="C44" s="181"/>
      <c r="D44" s="182"/>
    </row>
    <row r="45" spans="2:4" ht="4.5" customHeight="1">
      <c r="B45" s="108"/>
    </row>
    <row r="46" spans="2:4" ht="13.5" customHeight="1">
      <c r="B46" s="196" t="s">
        <v>662</v>
      </c>
      <c r="C46" s="197"/>
      <c r="D46" s="197"/>
    </row>
    <row r="47" spans="2:4" ht="40.5" customHeight="1">
      <c r="B47" s="180" t="s">
        <v>661</v>
      </c>
      <c r="C47" s="181"/>
      <c r="D47" s="182"/>
    </row>
    <row r="48" spans="2:4" ht="4.5" customHeight="1">
      <c r="B48" s="99"/>
      <c r="C48" s="99"/>
      <c r="D48" s="99"/>
    </row>
    <row r="49" spans="1:4" ht="13.5" customHeight="1">
      <c r="B49" s="194" t="s">
        <v>660</v>
      </c>
      <c r="C49" s="194"/>
      <c r="D49" s="194"/>
    </row>
    <row r="50" spans="1:4" ht="27" customHeight="1">
      <c r="B50" s="180" t="s">
        <v>659</v>
      </c>
      <c r="C50" s="181"/>
      <c r="D50" s="182"/>
    </row>
    <row r="51" spans="1:4" ht="4.5" customHeight="1">
      <c r="B51" s="108"/>
    </row>
    <row r="52" spans="1:4" s="107" customFormat="1" ht="13.5" customHeight="1">
      <c r="B52" s="198" t="s">
        <v>658</v>
      </c>
      <c r="C52" s="198"/>
      <c r="D52" s="198"/>
    </row>
    <row r="53" spans="1:4" s="107" customFormat="1" ht="26.25" customHeight="1">
      <c r="B53" s="180" t="s">
        <v>767</v>
      </c>
      <c r="C53" s="181"/>
      <c r="D53" s="182"/>
    </row>
    <row r="54" spans="1:4" ht="3.75" customHeight="1">
      <c r="B54" s="99"/>
      <c r="C54" s="99"/>
      <c r="D54" s="99"/>
    </row>
    <row r="55" spans="1:4" ht="15.75" customHeight="1">
      <c r="B55" s="102" t="s">
        <v>657</v>
      </c>
      <c r="C55" s="178"/>
      <c r="D55" s="178"/>
    </row>
    <row r="56" spans="1:4" ht="66" customHeight="1">
      <c r="B56" s="180" t="s">
        <v>768</v>
      </c>
      <c r="C56" s="181"/>
      <c r="D56" s="182"/>
    </row>
    <row r="57" spans="1:4" ht="13.5" customHeight="1">
      <c r="A57" s="103"/>
      <c r="B57" s="177" t="s">
        <v>656</v>
      </c>
      <c r="C57" s="177"/>
      <c r="D57" s="177"/>
    </row>
    <row r="58" spans="1:4" ht="42" customHeight="1">
      <c r="A58" s="103"/>
      <c r="B58" s="180" t="s">
        <v>760</v>
      </c>
      <c r="C58" s="181"/>
      <c r="D58" s="182"/>
    </row>
    <row r="59" spans="1:4" ht="3.75" customHeight="1">
      <c r="A59" s="103"/>
      <c r="B59" s="177"/>
      <c r="C59" s="177"/>
      <c r="D59" s="177"/>
    </row>
    <row r="60" spans="1:4" ht="40.5" customHeight="1">
      <c r="A60" s="103"/>
      <c r="B60" s="180" t="s">
        <v>769</v>
      </c>
      <c r="C60" s="181"/>
      <c r="D60" s="182"/>
    </row>
    <row r="61" spans="1:4" ht="4.5" customHeight="1">
      <c r="B61" s="106"/>
      <c r="C61" s="106"/>
      <c r="D61" s="106"/>
    </row>
    <row r="62" spans="1:4" ht="64.5" customHeight="1">
      <c r="B62" s="180" t="s">
        <v>655</v>
      </c>
      <c r="C62" s="181"/>
      <c r="D62" s="182"/>
    </row>
    <row r="63" spans="1:4" ht="4.5" customHeight="1">
      <c r="B63" s="99"/>
      <c r="C63" s="99"/>
      <c r="D63" s="99"/>
    </row>
    <row r="64" spans="1:4" ht="13.5" customHeight="1">
      <c r="B64" s="194" t="s">
        <v>654</v>
      </c>
      <c r="C64" s="194"/>
      <c r="D64" s="194"/>
    </row>
    <row r="65" spans="1:4" ht="40.5" customHeight="1">
      <c r="B65" s="180" t="s">
        <v>653</v>
      </c>
      <c r="C65" s="181"/>
      <c r="D65" s="182"/>
    </row>
    <row r="66" spans="1:4" ht="4.5" customHeight="1">
      <c r="B66" s="105"/>
    </row>
    <row r="67" spans="1:4" ht="27" customHeight="1">
      <c r="B67" s="180" t="s">
        <v>652</v>
      </c>
      <c r="C67" s="181"/>
      <c r="D67" s="182"/>
    </row>
    <row r="68" spans="1:4" ht="4.5" customHeight="1">
      <c r="B68" s="104"/>
      <c r="C68" s="104"/>
      <c r="D68" s="104"/>
    </row>
    <row r="69" spans="1:4" ht="54" customHeight="1">
      <c r="B69" s="180" t="s">
        <v>651</v>
      </c>
      <c r="C69" s="181"/>
      <c r="D69" s="182"/>
    </row>
    <row r="70" spans="1:4" ht="4.5" customHeight="1">
      <c r="B70" s="104"/>
      <c r="C70" s="104"/>
      <c r="D70" s="104"/>
    </row>
    <row r="71" spans="1:4" ht="13.5" customHeight="1">
      <c r="A71" s="103"/>
      <c r="B71" s="177" t="s">
        <v>650</v>
      </c>
      <c r="C71" s="177"/>
      <c r="D71" s="177"/>
    </row>
    <row r="72" spans="1:4" ht="54.75" customHeight="1">
      <c r="A72" s="103"/>
      <c r="B72" s="195" t="s">
        <v>770</v>
      </c>
      <c r="C72" s="181"/>
      <c r="D72" s="182"/>
    </row>
    <row r="73" spans="1:4" ht="4.5" customHeight="1">
      <c r="B73" s="104"/>
      <c r="C73" s="104"/>
      <c r="D73" s="104"/>
    </row>
    <row r="74" spans="1:4" ht="13.5" customHeight="1">
      <c r="A74" s="103"/>
      <c r="B74" s="177" t="s">
        <v>649</v>
      </c>
      <c r="C74" s="177"/>
      <c r="D74" s="177"/>
    </row>
    <row r="75" spans="1:4" ht="14.25" customHeight="1">
      <c r="A75" s="103"/>
      <c r="B75" s="183" t="s">
        <v>648</v>
      </c>
      <c r="C75" s="184"/>
      <c r="D75" s="185"/>
    </row>
    <row r="76" spans="1:4" ht="16.5" customHeight="1">
      <c r="B76" s="102" t="s">
        <v>647</v>
      </c>
      <c r="C76" s="178"/>
      <c r="D76" s="178"/>
    </row>
    <row r="77" spans="1:4" ht="79.5" customHeight="1">
      <c r="B77" s="180" t="s">
        <v>801</v>
      </c>
      <c r="C77" s="181"/>
      <c r="D77" s="182"/>
    </row>
    <row r="78" spans="1:4" ht="4.5" customHeight="1">
      <c r="B78" s="101"/>
      <c r="C78" s="101"/>
      <c r="D78" s="101"/>
    </row>
    <row r="79" spans="1:4" ht="13.5" customHeight="1">
      <c r="B79" s="194" t="s">
        <v>646</v>
      </c>
      <c r="C79" s="194"/>
      <c r="D79" s="194"/>
    </row>
    <row r="80" spans="1:4" ht="55.5" customHeight="1">
      <c r="B80" s="183" t="s">
        <v>706</v>
      </c>
      <c r="C80" s="184"/>
      <c r="D80" s="185"/>
    </row>
    <row r="81" spans="2:4" ht="8.25" customHeight="1"/>
    <row r="82" spans="2:4" ht="13.5" customHeight="1">
      <c r="B82" s="179" t="s">
        <v>751</v>
      </c>
      <c r="C82" s="179"/>
      <c r="D82" s="179"/>
    </row>
    <row r="83" spans="2:4" ht="26.25" customHeight="1">
      <c r="B83" s="191" t="s">
        <v>752</v>
      </c>
      <c r="C83" s="192"/>
      <c r="D83" s="193"/>
    </row>
    <row r="84" spans="2:4" ht="4.5" customHeight="1">
      <c r="B84" s="101"/>
      <c r="C84" s="101"/>
      <c r="D84" s="101"/>
    </row>
    <row r="85" spans="2:4" ht="13.5" customHeight="1">
      <c r="B85" s="179" t="s">
        <v>753</v>
      </c>
      <c r="C85" s="179"/>
      <c r="D85" s="179"/>
    </row>
    <row r="86" spans="2:4" ht="68.25" customHeight="1">
      <c r="B86" s="180" t="s">
        <v>771</v>
      </c>
      <c r="C86" s="181"/>
      <c r="D86" s="182"/>
    </row>
    <row r="87" spans="2:4" ht="4.5" customHeight="1">
      <c r="B87" s="99"/>
      <c r="C87" s="99"/>
      <c r="D87" s="99"/>
    </row>
    <row r="88" spans="2:4" ht="13.5" customHeight="1">
      <c r="B88" s="179" t="s">
        <v>754</v>
      </c>
      <c r="C88" s="179"/>
      <c r="D88" s="179"/>
    </row>
    <row r="89" spans="2:4" ht="63.75" customHeight="1">
      <c r="B89" s="180" t="s">
        <v>772</v>
      </c>
      <c r="C89" s="181"/>
      <c r="D89" s="182"/>
    </row>
    <row r="90" spans="2:4" ht="4.5" customHeight="1">
      <c r="B90" s="98"/>
      <c r="C90" s="98"/>
      <c r="D90" s="98"/>
    </row>
    <row r="91" spans="2:4" ht="17.25" customHeight="1">
      <c r="B91" s="179" t="s">
        <v>755</v>
      </c>
      <c r="C91" s="179"/>
      <c r="D91" s="179"/>
    </row>
    <row r="92" spans="2:4" ht="39.75" customHeight="1">
      <c r="B92" s="180" t="s">
        <v>705</v>
      </c>
      <c r="C92" s="181"/>
      <c r="D92" s="182"/>
    </row>
    <row r="93" spans="2:4" ht="6" customHeight="1">
      <c r="B93" s="98"/>
      <c r="C93" s="98"/>
      <c r="D93" s="98"/>
    </row>
    <row r="94" spans="2:4" ht="13.5" customHeight="1">
      <c r="B94" s="179" t="s">
        <v>756</v>
      </c>
      <c r="C94" s="179"/>
      <c r="D94" s="179"/>
    </row>
    <row r="95" spans="2:4" ht="65.25" customHeight="1">
      <c r="B95" s="180" t="s">
        <v>773</v>
      </c>
      <c r="C95" s="181"/>
      <c r="D95" s="182"/>
    </row>
    <row r="96" spans="2:4" ht="6.75" customHeight="1">
      <c r="B96" s="100"/>
      <c r="C96" s="100"/>
      <c r="D96" s="100"/>
    </row>
    <row r="97" spans="2:4" ht="14.25" customHeight="1">
      <c r="B97" s="189" t="s">
        <v>757</v>
      </c>
      <c r="C97" s="189"/>
      <c r="D97" s="189"/>
    </row>
    <row r="98" spans="2:4" ht="99" customHeight="1">
      <c r="B98" s="186" t="s">
        <v>645</v>
      </c>
      <c r="C98" s="187"/>
      <c r="D98" s="188"/>
    </row>
    <row r="99" spans="2:4" ht="5.25" customHeight="1">
      <c r="B99" s="99"/>
      <c r="C99" s="99"/>
      <c r="D99" s="99"/>
    </row>
    <row r="100" spans="2:4" ht="52.5" customHeight="1">
      <c r="B100" s="186" t="s">
        <v>644</v>
      </c>
      <c r="C100" s="187"/>
      <c r="D100" s="188"/>
    </row>
    <row r="101" spans="2:4" ht="6.75" customHeight="1">
      <c r="B101" s="98"/>
      <c r="C101" s="98"/>
      <c r="D101" s="98"/>
    </row>
    <row r="102" spans="2:4" ht="11.25" customHeight="1">
      <c r="B102" s="190" t="s">
        <v>758</v>
      </c>
      <c r="C102" s="190"/>
      <c r="D102" s="190"/>
    </row>
    <row r="103" spans="2:4" ht="124.5" customHeight="1">
      <c r="B103" s="183" t="s">
        <v>774</v>
      </c>
      <c r="C103" s="184"/>
      <c r="D103" s="185"/>
    </row>
    <row r="104" spans="2:4" ht="7.5" customHeight="1"/>
    <row r="105" spans="2:4">
      <c r="B105" s="179" t="s">
        <v>759</v>
      </c>
      <c r="C105" s="179"/>
      <c r="D105" s="179"/>
    </row>
    <row r="106" spans="2:4" ht="331.5" customHeight="1">
      <c r="B106" s="202" t="s">
        <v>643</v>
      </c>
      <c r="C106" s="203"/>
      <c r="D106" s="204"/>
    </row>
  </sheetData>
  <sheetProtection password="CE0F" sheet="1" objects="1" scenarios="1"/>
  <mergeCells count="59">
    <mergeCell ref="B3:D3"/>
    <mergeCell ref="B5:D5"/>
    <mergeCell ref="B6:D6"/>
    <mergeCell ref="B8:D8"/>
    <mergeCell ref="B17:D17"/>
    <mergeCell ref="B26:D26"/>
    <mergeCell ref="B27:D27"/>
    <mergeCell ref="B29:D29"/>
    <mergeCell ref="B30:D30"/>
    <mergeCell ref="B32:D32"/>
    <mergeCell ref="B18:D18"/>
    <mergeCell ref="B20:D20"/>
    <mergeCell ref="B21:D21"/>
    <mergeCell ref="B23:D23"/>
    <mergeCell ref="B24:D24"/>
    <mergeCell ref="B41:D41"/>
    <mergeCell ref="B43:D43"/>
    <mergeCell ref="B44:D44"/>
    <mergeCell ref="B46:D46"/>
    <mergeCell ref="B47:D47"/>
    <mergeCell ref="B33:D33"/>
    <mergeCell ref="B35:D35"/>
    <mergeCell ref="B36:D36"/>
    <mergeCell ref="B38:D38"/>
    <mergeCell ref="B40:D40"/>
    <mergeCell ref="B58:D58"/>
    <mergeCell ref="B60:D60"/>
    <mergeCell ref="B62:D62"/>
    <mergeCell ref="B64:D64"/>
    <mergeCell ref="B65:D65"/>
    <mergeCell ref="B49:D49"/>
    <mergeCell ref="B50:D50"/>
    <mergeCell ref="B52:D52"/>
    <mergeCell ref="B53:D53"/>
    <mergeCell ref="B56:D56"/>
    <mergeCell ref="B94:D94"/>
    <mergeCell ref="B95:D95"/>
    <mergeCell ref="B97:D97"/>
    <mergeCell ref="B67:D67"/>
    <mergeCell ref="B69:D69"/>
    <mergeCell ref="B72:D72"/>
    <mergeCell ref="B75:D75"/>
    <mergeCell ref="B77:D77"/>
    <mergeCell ref="B85:D85"/>
    <mergeCell ref="B86:D86"/>
    <mergeCell ref="B88:D88"/>
    <mergeCell ref="B89:D89"/>
    <mergeCell ref="B91:D91"/>
    <mergeCell ref="B92:D92"/>
    <mergeCell ref="B100:D100"/>
    <mergeCell ref="B102:D102"/>
    <mergeCell ref="B103:D103"/>
    <mergeCell ref="B105:D105"/>
    <mergeCell ref="B106:D106"/>
    <mergeCell ref="B79:D79"/>
    <mergeCell ref="B80:D80"/>
    <mergeCell ref="B98:D98"/>
    <mergeCell ref="B82:D82"/>
    <mergeCell ref="B83:D83"/>
  </mergeCells>
  <pageMargins left="0.75" right="0.75" top="1" bottom="1" header="0.5" footer="0.5"/>
  <pageSetup paperSize="9" scale="57" orientation="portrait" r:id="rId1"/>
  <headerFooter alignWithMargins="0"/>
  <rowBreaks count="2" manualBreakCount="2">
    <brk id="63" max="4" man="1"/>
    <brk id="102" max="4" man="1"/>
  </rowBreaks>
  <colBreaks count="1" manualBreakCount="1">
    <brk id="5"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pageSetUpPr fitToPage="1"/>
  </sheetPr>
  <dimension ref="A1:AO152"/>
  <sheetViews>
    <sheetView showGridLines="0" showZeros="0" topLeftCell="A94" zoomScaleNormal="100" workbookViewId="0">
      <selection activeCell="B94" sqref="B94"/>
    </sheetView>
  </sheetViews>
  <sheetFormatPr defaultRowHeight="12" customHeight="1"/>
  <cols>
    <col min="1" max="1" width="1.7109375" style="58" customWidth="1"/>
    <col min="2" max="3" width="9.42578125" style="58" customWidth="1"/>
    <col min="4" max="4" width="10.28515625" style="58" customWidth="1"/>
    <col min="5" max="8" width="9.42578125" style="58" customWidth="1"/>
    <col min="9" max="9" width="10.7109375" style="58" customWidth="1"/>
    <col min="10" max="10" width="1.7109375" style="58" customWidth="1"/>
    <col min="11" max="18" width="9.42578125" style="58" customWidth="1"/>
    <col min="19" max="19" width="1.7109375" style="58" customWidth="1"/>
    <col min="20" max="20" width="9" style="58" customWidth="1"/>
    <col min="21" max="21" width="32.7109375" style="58" bestFit="1" customWidth="1"/>
    <col min="22" max="22" width="15.42578125" style="58" bestFit="1" customWidth="1"/>
    <col min="23" max="23" width="53.42578125" style="58" bestFit="1" customWidth="1"/>
    <col min="24" max="24" width="30.28515625" style="58" bestFit="1" customWidth="1"/>
    <col min="25" max="25" width="34.42578125" style="58" bestFit="1" customWidth="1"/>
    <col min="26" max="26" width="30.28515625" style="58" bestFit="1" customWidth="1"/>
    <col min="27" max="27" width="30.85546875" style="58" bestFit="1" customWidth="1"/>
    <col min="28" max="28" width="31.5703125" style="58" bestFit="1" customWidth="1"/>
    <col min="29" max="29" width="31.140625" style="58" bestFit="1" customWidth="1"/>
    <col min="30" max="30" width="33.85546875" style="58" bestFit="1" customWidth="1"/>
    <col min="31" max="31" width="35.140625" style="58" bestFit="1" customWidth="1"/>
    <col min="32" max="32" width="30.28515625" style="58" bestFit="1" customWidth="1"/>
    <col min="33" max="33" width="20.5703125" style="58" bestFit="1" customWidth="1"/>
    <col min="34" max="34" width="17.140625" style="58" bestFit="1" customWidth="1"/>
    <col min="35" max="35" width="14.7109375" style="58" bestFit="1" customWidth="1"/>
    <col min="36" max="36" width="28.7109375" style="58" bestFit="1" customWidth="1"/>
    <col min="37" max="37" width="48.140625" style="58" bestFit="1" customWidth="1"/>
    <col min="38" max="38" width="22.85546875" style="58" customWidth="1"/>
    <col min="39" max="39" width="18.5703125" style="58" customWidth="1"/>
    <col min="40" max="40" width="18.7109375" style="58" customWidth="1"/>
    <col min="41" max="41" width="35" style="58" customWidth="1"/>
    <col min="42" max="16384" width="9.140625" style="58"/>
  </cols>
  <sheetData>
    <row r="1" spans="21:41" ht="12" hidden="1" customHeight="1">
      <c r="U1" s="54" t="s">
        <v>519</v>
      </c>
      <c r="V1" s="55" t="s">
        <v>497</v>
      </c>
      <c r="W1" s="54" t="s">
        <v>473</v>
      </c>
      <c r="X1" s="55" t="s">
        <v>283</v>
      </c>
      <c r="Y1" s="55" t="s">
        <v>284</v>
      </c>
      <c r="Z1" s="55" t="s">
        <v>285</v>
      </c>
      <c r="AA1" s="55" t="s">
        <v>286</v>
      </c>
      <c r="AB1" s="55" t="s">
        <v>287</v>
      </c>
      <c r="AC1" s="55" t="s">
        <v>288</v>
      </c>
      <c r="AD1" s="55" t="s">
        <v>289</v>
      </c>
      <c r="AE1" s="55" t="s">
        <v>290</v>
      </c>
      <c r="AF1" s="55" t="s">
        <v>291</v>
      </c>
      <c r="AG1" s="54" t="s">
        <v>223</v>
      </c>
      <c r="AH1" s="56" t="s">
        <v>236</v>
      </c>
      <c r="AI1" s="54" t="s">
        <v>527</v>
      </c>
      <c r="AJ1" s="57" t="s">
        <v>517</v>
      </c>
      <c r="AK1" s="54" t="s">
        <v>234</v>
      </c>
      <c r="AL1" s="54" t="s">
        <v>581</v>
      </c>
      <c r="AM1" s="54" t="s">
        <v>582</v>
      </c>
      <c r="AN1" s="54" t="s">
        <v>583</v>
      </c>
      <c r="AO1" s="54" t="s">
        <v>715</v>
      </c>
    </row>
    <row r="2" spans="21:41" ht="12" hidden="1" customHeight="1"/>
    <row r="3" spans="21:41" ht="12" hidden="1" customHeight="1">
      <c r="U3" s="58" t="s">
        <v>237</v>
      </c>
      <c r="V3" s="59" t="s">
        <v>498</v>
      </c>
      <c r="W3" s="60" t="s">
        <v>488</v>
      </c>
      <c r="X3" s="61" t="s">
        <v>177</v>
      </c>
      <c r="Y3" s="61" t="s">
        <v>509</v>
      </c>
      <c r="Z3" s="61" t="s">
        <v>186</v>
      </c>
      <c r="AA3" s="58" t="s">
        <v>295</v>
      </c>
      <c r="AB3" s="58" t="s">
        <v>297</v>
      </c>
      <c r="AC3" s="61" t="s">
        <v>92</v>
      </c>
      <c r="AD3" s="61" t="s">
        <v>16</v>
      </c>
      <c r="AE3" s="61" t="s">
        <v>301</v>
      </c>
      <c r="AF3" s="61" t="s">
        <v>192</v>
      </c>
      <c r="AG3" s="58" t="s">
        <v>227</v>
      </c>
      <c r="AH3" s="61">
        <v>6</v>
      </c>
      <c r="AI3" s="61">
        <v>1</v>
      </c>
      <c r="AJ3" s="58" t="s">
        <v>246</v>
      </c>
      <c r="AK3" s="58" t="s">
        <v>694</v>
      </c>
      <c r="AL3" s="58" t="s">
        <v>228</v>
      </c>
      <c r="AM3" s="58" t="s">
        <v>228</v>
      </c>
      <c r="AN3" s="58" t="s">
        <v>584</v>
      </c>
      <c r="AO3" s="118" t="s">
        <v>716</v>
      </c>
    </row>
    <row r="4" spans="21:41" ht="12" hidden="1" customHeight="1">
      <c r="U4" s="58" t="s">
        <v>496</v>
      </c>
      <c r="V4" s="59" t="s">
        <v>499</v>
      </c>
      <c r="W4" s="60" t="s">
        <v>490</v>
      </c>
      <c r="X4" s="61" t="s">
        <v>194</v>
      </c>
      <c r="Y4" s="61" t="s">
        <v>178</v>
      </c>
      <c r="Z4" s="61" t="s">
        <v>97</v>
      </c>
      <c r="AA4" s="58" t="s">
        <v>296</v>
      </c>
      <c r="AB4" s="58" t="s">
        <v>298</v>
      </c>
      <c r="AC4" s="61" t="s">
        <v>549</v>
      </c>
      <c r="AD4" s="61" t="s">
        <v>35</v>
      </c>
      <c r="AE4" s="61" t="s">
        <v>191</v>
      </c>
      <c r="AF4" s="61" t="s">
        <v>579</v>
      </c>
      <c r="AG4" s="58" t="s">
        <v>224</v>
      </c>
      <c r="AH4" s="61">
        <v>7</v>
      </c>
      <c r="AI4" s="61">
        <v>2</v>
      </c>
      <c r="AJ4" s="58" t="s">
        <v>550</v>
      </c>
      <c r="AK4" s="62" t="s">
        <v>495</v>
      </c>
      <c r="AL4" s="58" t="s">
        <v>229</v>
      </c>
      <c r="AM4" s="58" t="s">
        <v>229</v>
      </c>
      <c r="AN4" s="58" t="s">
        <v>585</v>
      </c>
      <c r="AO4" s="118" t="s">
        <v>717</v>
      </c>
    </row>
    <row r="5" spans="21:41" ht="12" hidden="1" customHeight="1">
      <c r="U5" s="63" t="s">
        <v>530</v>
      </c>
      <c r="V5" s="59" t="s">
        <v>500</v>
      </c>
      <c r="W5" s="60" t="s">
        <v>491</v>
      </c>
      <c r="X5" s="61" t="s">
        <v>95</v>
      </c>
      <c r="Y5" s="61" t="s">
        <v>13</v>
      </c>
      <c r="Z5" s="61" t="s">
        <v>551</v>
      </c>
      <c r="AA5" s="61" t="s">
        <v>187</v>
      </c>
      <c r="AB5" s="58" t="s">
        <v>380</v>
      </c>
      <c r="AC5" s="61" t="s">
        <v>125</v>
      </c>
      <c r="AD5" s="61" t="s">
        <v>84</v>
      </c>
      <c r="AE5" s="61" t="s">
        <v>93</v>
      </c>
      <c r="AF5" s="61" t="s">
        <v>46</v>
      </c>
      <c r="AG5" s="58" t="s">
        <v>225</v>
      </c>
      <c r="AH5" s="61">
        <v>8</v>
      </c>
      <c r="AI5" s="61">
        <v>3</v>
      </c>
      <c r="AJ5" s="63" t="s">
        <v>507</v>
      </c>
      <c r="AK5" s="62" t="s">
        <v>695</v>
      </c>
      <c r="AN5" s="58" t="s">
        <v>586</v>
      </c>
      <c r="AO5" s="118" t="s">
        <v>718</v>
      </c>
    </row>
    <row r="6" spans="21:41" ht="12" hidden="1" customHeight="1">
      <c r="U6" s="58" t="s">
        <v>531</v>
      </c>
      <c r="V6" s="59" t="s">
        <v>501</v>
      </c>
      <c r="W6" s="60" t="s">
        <v>474</v>
      </c>
      <c r="X6" s="61" t="s">
        <v>552</v>
      </c>
      <c r="Y6" s="61" t="s">
        <v>50</v>
      </c>
      <c r="Z6" s="61" t="s">
        <v>117</v>
      </c>
      <c r="AA6" s="61" t="s">
        <v>33</v>
      </c>
      <c r="AB6" s="59" t="s">
        <v>537</v>
      </c>
      <c r="AC6" s="61" t="s">
        <v>351</v>
      </c>
      <c r="AD6" s="61" t="s">
        <v>100</v>
      </c>
      <c r="AE6" s="61" t="s">
        <v>318</v>
      </c>
      <c r="AF6" s="61" t="s">
        <v>54</v>
      </c>
      <c r="AG6" s="58" t="s">
        <v>226</v>
      </c>
      <c r="AI6" s="61">
        <v>4</v>
      </c>
      <c r="AJ6" s="63" t="s">
        <v>513</v>
      </c>
      <c r="AK6" s="59" t="s">
        <v>696</v>
      </c>
      <c r="AN6" s="58" t="s">
        <v>229</v>
      </c>
      <c r="AO6" s="118" t="s">
        <v>719</v>
      </c>
    </row>
    <row r="7" spans="21:41" ht="12" hidden="1" customHeight="1">
      <c r="U7" s="63" t="s">
        <v>241</v>
      </c>
      <c r="V7" s="59" t="s">
        <v>502</v>
      </c>
      <c r="W7" s="60" t="s">
        <v>475</v>
      </c>
      <c r="X7" s="61" t="s">
        <v>320</v>
      </c>
      <c r="Y7" s="61" t="s">
        <v>40</v>
      </c>
      <c r="Z7" s="61" t="s">
        <v>154</v>
      </c>
      <c r="AA7" s="61" t="s">
        <v>42</v>
      </c>
      <c r="AB7" s="61" t="s">
        <v>510</v>
      </c>
      <c r="AC7" s="61" t="s">
        <v>553</v>
      </c>
      <c r="AD7" s="61" t="s">
        <v>132</v>
      </c>
      <c r="AE7" s="61" t="s">
        <v>333</v>
      </c>
      <c r="AF7" s="59" t="s">
        <v>537</v>
      </c>
      <c r="AI7" s="61">
        <v>5</v>
      </c>
      <c r="AJ7" s="61" t="s">
        <v>183</v>
      </c>
      <c r="AK7" s="62" t="s">
        <v>160</v>
      </c>
      <c r="AO7" s="118" t="s">
        <v>723</v>
      </c>
    </row>
    <row r="8" spans="21:41" ht="12" hidden="1" customHeight="1">
      <c r="U8" s="63" t="s">
        <v>167</v>
      </c>
      <c r="V8" s="59" t="s">
        <v>503</v>
      </c>
      <c r="W8" s="60" t="s">
        <v>538</v>
      </c>
      <c r="X8" s="61" t="s">
        <v>327</v>
      </c>
      <c r="Y8" s="61" t="s">
        <v>70</v>
      </c>
      <c r="Z8" s="61" t="s">
        <v>335</v>
      </c>
      <c r="AA8" s="61" t="s">
        <v>554</v>
      </c>
      <c r="AB8" s="61" t="s">
        <v>574</v>
      </c>
      <c r="AC8" s="61" t="s">
        <v>390</v>
      </c>
      <c r="AD8" s="61" t="s">
        <v>332</v>
      </c>
      <c r="AE8" s="59" t="s">
        <v>537</v>
      </c>
      <c r="AF8" s="61" t="s">
        <v>174</v>
      </c>
      <c r="AI8" s="61">
        <v>6</v>
      </c>
      <c r="AJ8" s="61" t="s">
        <v>166</v>
      </c>
      <c r="AK8" s="62" t="s">
        <v>697</v>
      </c>
      <c r="AO8" s="58" t="s">
        <v>721</v>
      </c>
    </row>
    <row r="9" spans="21:41" ht="12" hidden="1" customHeight="1">
      <c r="U9" s="63" t="s">
        <v>176</v>
      </c>
      <c r="V9" s="59" t="s">
        <v>504</v>
      </c>
      <c r="W9" s="60" t="s">
        <v>489</v>
      </c>
      <c r="X9" s="61" t="s">
        <v>361</v>
      </c>
      <c r="Y9" s="61" t="s">
        <v>96</v>
      </c>
      <c r="Z9" s="61" t="s">
        <v>343</v>
      </c>
      <c r="AA9" s="61" t="s">
        <v>572</v>
      </c>
      <c r="AB9" s="61" t="s">
        <v>7</v>
      </c>
      <c r="AC9" s="61" t="s">
        <v>414</v>
      </c>
      <c r="AD9" s="61" t="s">
        <v>365</v>
      </c>
      <c r="AE9" s="61" t="s">
        <v>302</v>
      </c>
      <c r="AF9" s="61" t="s">
        <v>2</v>
      </c>
      <c r="AI9" s="61">
        <v>7</v>
      </c>
      <c r="AJ9" s="61" t="s">
        <v>242</v>
      </c>
      <c r="AK9" s="62" t="s">
        <v>175</v>
      </c>
    </row>
    <row r="10" spans="21:41" ht="12" hidden="1" customHeight="1">
      <c r="U10" s="63" t="s">
        <v>183</v>
      </c>
      <c r="V10" s="59" t="s">
        <v>505</v>
      </c>
      <c r="W10" s="64" t="s">
        <v>539</v>
      </c>
      <c r="X10" s="59" t="s">
        <v>537</v>
      </c>
      <c r="Y10" s="61" t="s">
        <v>147</v>
      </c>
      <c r="Z10" s="59" t="s">
        <v>537</v>
      </c>
      <c r="AA10" s="59" t="s">
        <v>537</v>
      </c>
      <c r="AB10" s="61" t="s">
        <v>43</v>
      </c>
      <c r="AC10" s="61" t="s">
        <v>415</v>
      </c>
      <c r="AD10" s="61" t="s">
        <v>376</v>
      </c>
      <c r="AE10" s="61" t="s">
        <v>53</v>
      </c>
      <c r="AF10" s="61" t="s">
        <v>11</v>
      </c>
      <c r="AI10" s="61">
        <v>8</v>
      </c>
      <c r="AJ10" s="61" t="s">
        <v>243</v>
      </c>
      <c r="AK10" s="62" t="s">
        <v>182</v>
      </c>
    </row>
    <row r="11" spans="21:41" ht="12" hidden="1" customHeight="1">
      <c r="U11" s="63" t="s">
        <v>193</v>
      </c>
      <c r="V11" s="59" t="s">
        <v>506</v>
      </c>
      <c r="W11" s="60" t="s">
        <v>476</v>
      </c>
      <c r="X11" s="61" t="s">
        <v>4</v>
      </c>
      <c r="Y11" s="61" t="s">
        <v>356</v>
      </c>
      <c r="Z11" s="61" t="s">
        <v>555</v>
      </c>
      <c r="AA11" s="61" t="s">
        <v>24</v>
      </c>
      <c r="AB11" s="61" t="s">
        <v>60</v>
      </c>
      <c r="AC11" s="61" t="s">
        <v>419</v>
      </c>
      <c r="AD11" s="61" t="s">
        <v>381</v>
      </c>
      <c r="AE11" s="61" t="s">
        <v>556</v>
      </c>
      <c r="AF11" s="61" t="s">
        <v>62</v>
      </c>
      <c r="AI11" s="61">
        <v>9</v>
      </c>
      <c r="AJ11" s="61" t="s">
        <v>247</v>
      </c>
      <c r="AK11" s="62" t="s">
        <v>587</v>
      </c>
    </row>
    <row r="12" spans="21:41" ht="12" hidden="1" customHeight="1">
      <c r="U12" s="63" t="s">
        <v>166</v>
      </c>
      <c r="V12" s="59"/>
      <c r="W12" s="60" t="s">
        <v>477</v>
      </c>
      <c r="X12" s="61" t="s">
        <v>49</v>
      </c>
      <c r="Y12" s="59" t="s">
        <v>537</v>
      </c>
      <c r="Z12" s="61" t="s">
        <v>162</v>
      </c>
      <c r="AA12" s="61" t="s">
        <v>573</v>
      </c>
      <c r="AB12" s="61" t="s">
        <v>336</v>
      </c>
      <c r="AC12" s="61" t="s">
        <v>427</v>
      </c>
      <c r="AD12" s="61" t="s">
        <v>386</v>
      </c>
      <c r="AE12" s="61" t="s">
        <v>85</v>
      </c>
      <c r="AF12" s="61" t="s">
        <v>76</v>
      </c>
      <c r="AI12" s="61">
        <v>10</v>
      </c>
      <c r="AJ12" s="58" t="s">
        <v>557</v>
      </c>
      <c r="AK12" s="62" t="s">
        <v>3</v>
      </c>
    </row>
    <row r="13" spans="21:41" ht="12" hidden="1" customHeight="1">
      <c r="U13" s="63" t="s">
        <v>239</v>
      </c>
      <c r="V13" s="55"/>
      <c r="W13" s="60" t="s">
        <v>478</v>
      </c>
      <c r="X13" s="61" t="s">
        <v>63</v>
      </c>
      <c r="Y13" s="61" t="s">
        <v>169</v>
      </c>
      <c r="Z13" s="61" t="s">
        <v>196</v>
      </c>
      <c r="AA13" s="61" t="s">
        <v>59</v>
      </c>
      <c r="AB13" s="59" t="s">
        <v>537</v>
      </c>
      <c r="AC13" s="61" t="s">
        <v>437</v>
      </c>
      <c r="AD13" s="59" t="s">
        <v>537</v>
      </c>
      <c r="AE13" s="61" t="s">
        <v>303</v>
      </c>
      <c r="AF13" s="61" t="s">
        <v>86</v>
      </c>
      <c r="AI13" s="61">
        <v>11</v>
      </c>
      <c r="AJ13" s="61" t="s">
        <v>244</v>
      </c>
      <c r="AK13" s="62" t="s">
        <v>588</v>
      </c>
    </row>
    <row r="14" spans="21:41" ht="12" hidden="1" customHeight="1">
      <c r="U14" s="58" t="s">
        <v>240</v>
      </c>
      <c r="V14" s="59"/>
      <c r="W14" s="60" t="s">
        <v>532</v>
      </c>
      <c r="X14" s="61" t="s">
        <v>108</v>
      </c>
      <c r="Y14" s="61" t="s">
        <v>5</v>
      </c>
      <c r="Z14" s="61" t="s">
        <v>32</v>
      </c>
      <c r="AA14" s="61" t="s">
        <v>81</v>
      </c>
      <c r="AB14" s="61" t="s">
        <v>180</v>
      </c>
      <c r="AC14" s="59" t="s">
        <v>537</v>
      </c>
      <c r="AD14" s="61" t="s">
        <v>158</v>
      </c>
      <c r="AE14" s="61" t="s">
        <v>576</v>
      </c>
      <c r="AF14" s="61" t="s">
        <v>94</v>
      </c>
      <c r="AI14" s="61">
        <v>12</v>
      </c>
      <c r="AJ14" s="61" t="s">
        <v>19</v>
      </c>
      <c r="AK14" s="62" t="s">
        <v>213</v>
      </c>
    </row>
    <row r="15" spans="21:41" ht="12" hidden="1" customHeight="1">
      <c r="U15" s="63" t="s">
        <v>20</v>
      </c>
      <c r="V15" s="59"/>
      <c r="W15" s="60" t="s">
        <v>533</v>
      </c>
      <c r="X15" s="61" t="s">
        <v>312</v>
      </c>
      <c r="Y15" s="61" t="s">
        <v>89</v>
      </c>
      <c r="Z15" s="61" t="s">
        <v>41</v>
      </c>
      <c r="AA15" s="61" t="s">
        <v>98</v>
      </c>
      <c r="AB15" s="61" t="s">
        <v>197</v>
      </c>
      <c r="AC15" s="61" t="s">
        <v>189</v>
      </c>
      <c r="AD15" s="61" t="s">
        <v>0</v>
      </c>
      <c r="AE15" s="61" t="s">
        <v>326</v>
      </c>
      <c r="AF15" s="61" t="s">
        <v>113</v>
      </c>
      <c r="AI15" s="61">
        <v>13</v>
      </c>
      <c r="AJ15" s="61" t="s">
        <v>245</v>
      </c>
      <c r="AK15" s="62" t="s">
        <v>18</v>
      </c>
    </row>
    <row r="16" spans="21:41" ht="12" hidden="1" customHeight="1">
      <c r="U16" s="63" t="s">
        <v>38</v>
      </c>
      <c r="V16" s="59"/>
      <c r="W16" s="60" t="s">
        <v>534</v>
      </c>
      <c r="X16" s="61" t="s">
        <v>373</v>
      </c>
      <c r="Y16" s="61" t="s">
        <v>558</v>
      </c>
      <c r="Z16" s="61" t="s">
        <v>71</v>
      </c>
      <c r="AA16" s="59" t="s">
        <v>537</v>
      </c>
      <c r="AB16" s="61" t="s">
        <v>124</v>
      </c>
      <c r="AC16" s="61" t="s">
        <v>375</v>
      </c>
      <c r="AD16" s="61" t="s">
        <v>27</v>
      </c>
      <c r="AE16" s="59" t="s">
        <v>537</v>
      </c>
      <c r="AF16" s="59" t="s">
        <v>537</v>
      </c>
      <c r="AI16" s="61">
        <v>14</v>
      </c>
      <c r="AJ16" s="63"/>
      <c r="AK16" s="62" t="s">
        <v>214</v>
      </c>
    </row>
    <row r="17" spans="21:37" ht="12" hidden="1" customHeight="1">
      <c r="U17" s="63" t="s">
        <v>48</v>
      </c>
      <c r="V17" s="59"/>
      <c r="W17" s="60" t="s">
        <v>535</v>
      </c>
      <c r="X17" s="61" t="s">
        <v>382</v>
      </c>
      <c r="Y17" s="61" t="s">
        <v>116</v>
      </c>
      <c r="Z17" s="61" t="s">
        <v>123</v>
      </c>
      <c r="AA17" s="61"/>
      <c r="AB17" s="61" t="s">
        <v>130</v>
      </c>
      <c r="AC17" s="61" t="s">
        <v>406</v>
      </c>
      <c r="AD17" s="61" t="s">
        <v>105</v>
      </c>
      <c r="AE17" s="58" t="s">
        <v>304</v>
      </c>
      <c r="AF17" s="61" t="s">
        <v>512</v>
      </c>
      <c r="AI17" s="61">
        <v>15</v>
      </c>
      <c r="AJ17" s="63"/>
      <c r="AK17" s="62" t="s">
        <v>37</v>
      </c>
    </row>
    <row r="18" spans="21:37" ht="12" hidden="1" customHeight="1">
      <c r="U18" s="63"/>
      <c r="V18" s="59"/>
      <c r="W18" s="60" t="s">
        <v>536</v>
      </c>
      <c r="X18" s="61" t="s">
        <v>398</v>
      </c>
      <c r="Y18" s="61" t="s">
        <v>136</v>
      </c>
      <c r="Z18" s="61" t="s">
        <v>137</v>
      </c>
      <c r="AA18" s="61"/>
      <c r="AB18" s="61" t="s">
        <v>155</v>
      </c>
      <c r="AC18" s="61" t="s">
        <v>430</v>
      </c>
      <c r="AD18" s="61" t="s">
        <v>140</v>
      </c>
      <c r="AE18" s="58" t="s">
        <v>559</v>
      </c>
      <c r="AF18" s="61" t="s">
        <v>181</v>
      </c>
      <c r="AH18" s="61"/>
      <c r="AI18" s="61">
        <v>16</v>
      </c>
      <c r="AK18" s="62" t="s">
        <v>47</v>
      </c>
    </row>
    <row r="19" spans="21:37" ht="12" hidden="1" customHeight="1">
      <c r="V19" s="59"/>
      <c r="W19" s="60" t="s">
        <v>198</v>
      </c>
      <c r="X19" s="61" t="s">
        <v>407</v>
      </c>
      <c r="Y19" s="61" t="s">
        <v>313</v>
      </c>
      <c r="Z19" s="61" t="s">
        <v>142</v>
      </c>
      <c r="AB19" s="61" t="s">
        <v>323</v>
      </c>
      <c r="AC19" s="61" t="s">
        <v>560</v>
      </c>
      <c r="AD19" s="61" t="s">
        <v>145</v>
      </c>
      <c r="AE19" s="59" t="s">
        <v>537</v>
      </c>
      <c r="AF19" s="61" t="s">
        <v>67</v>
      </c>
      <c r="AG19" s="61"/>
      <c r="AH19" s="61"/>
      <c r="AI19" s="61">
        <v>17</v>
      </c>
      <c r="AJ19" s="61"/>
      <c r="AK19" s="62" t="s">
        <v>55</v>
      </c>
    </row>
    <row r="20" spans="21:37" ht="12" hidden="1" customHeight="1">
      <c r="V20" s="59"/>
      <c r="W20" s="60" t="s">
        <v>479</v>
      </c>
      <c r="X20" s="61" t="s">
        <v>412</v>
      </c>
      <c r="Y20" s="61" t="s">
        <v>561</v>
      </c>
      <c r="Z20" s="61" t="s">
        <v>322</v>
      </c>
      <c r="AA20" s="61"/>
      <c r="AB20" s="61" t="s">
        <v>357</v>
      </c>
      <c r="AC20" s="61" t="s">
        <v>439</v>
      </c>
      <c r="AD20" s="61" t="s">
        <v>391</v>
      </c>
      <c r="AE20" s="61" t="s">
        <v>173</v>
      </c>
      <c r="AF20" s="61" t="s">
        <v>101</v>
      </c>
      <c r="AG20" s="61"/>
      <c r="AH20" s="61"/>
      <c r="AI20" s="61">
        <v>18</v>
      </c>
      <c r="AJ20" s="61"/>
      <c r="AK20" s="62" t="s">
        <v>589</v>
      </c>
    </row>
    <row r="21" spans="21:37" ht="12" hidden="1" customHeight="1">
      <c r="V21" s="59"/>
      <c r="W21" s="60" t="s">
        <v>480</v>
      </c>
      <c r="X21" s="59" t="s">
        <v>537</v>
      </c>
      <c r="Y21" s="61" t="s">
        <v>349</v>
      </c>
      <c r="Z21" s="59" t="s">
        <v>537</v>
      </c>
      <c r="AA21" s="61"/>
      <c r="AB21" s="61" t="s">
        <v>363</v>
      </c>
      <c r="AC21" s="59" t="s">
        <v>537</v>
      </c>
      <c r="AD21" s="61" t="s">
        <v>562</v>
      </c>
      <c r="AE21" s="61" t="s">
        <v>1</v>
      </c>
      <c r="AF21" s="59" t="s">
        <v>537</v>
      </c>
      <c r="AG21" s="61"/>
      <c r="AH21" s="61"/>
      <c r="AI21" s="61">
        <v>19</v>
      </c>
      <c r="AK21" s="62" t="s">
        <v>698</v>
      </c>
    </row>
    <row r="22" spans="21:37" ht="12" hidden="1" customHeight="1">
      <c r="V22" s="59"/>
      <c r="W22" s="60" t="s">
        <v>540</v>
      </c>
      <c r="X22" s="61" t="s">
        <v>12</v>
      </c>
      <c r="Y22" s="59" t="s">
        <v>537</v>
      </c>
      <c r="Z22" s="61" t="s">
        <v>516</v>
      </c>
      <c r="AA22" s="61"/>
      <c r="AB22" s="61" t="s">
        <v>369</v>
      </c>
      <c r="AC22" s="61" t="s">
        <v>172</v>
      </c>
      <c r="AD22" s="59" t="s">
        <v>537</v>
      </c>
      <c r="AE22" s="61" t="s">
        <v>17</v>
      </c>
      <c r="AF22" s="61" t="s">
        <v>159</v>
      </c>
      <c r="AG22" s="61"/>
      <c r="AH22" s="61"/>
      <c r="AI22" s="61">
        <v>20</v>
      </c>
      <c r="AK22" s="62" t="s">
        <v>68</v>
      </c>
    </row>
    <row r="23" spans="21:37" ht="12" hidden="1" customHeight="1">
      <c r="V23" s="59"/>
      <c r="W23" s="60" t="s">
        <v>199</v>
      </c>
      <c r="X23" s="61" t="s">
        <v>56</v>
      </c>
      <c r="Y23" s="61" t="s">
        <v>185</v>
      </c>
      <c r="Z23" s="61" t="s">
        <v>23</v>
      </c>
      <c r="AB23" s="61" t="s">
        <v>389</v>
      </c>
      <c r="AC23" s="61" t="s">
        <v>34</v>
      </c>
      <c r="AD23" s="58" t="s">
        <v>299</v>
      </c>
      <c r="AE23" s="61" t="s">
        <v>577</v>
      </c>
      <c r="AF23" s="61" t="s">
        <v>165</v>
      </c>
      <c r="AG23" s="59"/>
      <c r="AH23" s="59"/>
      <c r="AI23" s="61">
        <v>21</v>
      </c>
      <c r="AK23" s="62" t="s">
        <v>77</v>
      </c>
    </row>
    <row r="24" spans="21:37" ht="12" hidden="1" customHeight="1">
      <c r="V24" s="59"/>
      <c r="W24" s="60" t="s">
        <v>200</v>
      </c>
      <c r="X24" s="61" t="s">
        <v>78</v>
      </c>
      <c r="Y24" s="61" t="s">
        <v>57</v>
      </c>
      <c r="Z24" s="61" t="s">
        <v>58</v>
      </c>
      <c r="AB24" s="59" t="s">
        <v>537</v>
      </c>
      <c r="AC24" s="61" t="s">
        <v>345</v>
      </c>
      <c r="AD24" s="61" t="s">
        <v>190</v>
      </c>
      <c r="AE24" s="61" t="s">
        <v>119</v>
      </c>
      <c r="AF24" s="61" t="s">
        <v>29</v>
      </c>
      <c r="AG24" s="59"/>
      <c r="AH24" s="59"/>
      <c r="AI24" s="61">
        <v>22</v>
      </c>
      <c r="AK24" s="62" t="s">
        <v>87</v>
      </c>
    </row>
    <row r="25" spans="21:37" ht="12" hidden="1" customHeight="1">
      <c r="V25" s="59"/>
      <c r="W25" s="60" t="s">
        <v>201</v>
      </c>
      <c r="X25" s="61" t="s">
        <v>115</v>
      </c>
      <c r="Y25" s="61" t="s">
        <v>122</v>
      </c>
      <c r="Z25" s="61" t="s">
        <v>329</v>
      </c>
      <c r="AB25" s="61" t="s">
        <v>575</v>
      </c>
      <c r="AC25" s="61" t="s">
        <v>408</v>
      </c>
      <c r="AD25" s="61" t="s">
        <v>9</v>
      </c>
      <c r="AE25" s="61" t="s">
        <v>126</v>
      </c>
      <c r="AF25" s="61" t="s">
        <v>36</v>
      </c>
      <c r="AG25" s="59"/>
      <c r="AH25" s="59"/>
      <c r="AI25" s="61">
        <v>23</v>
      </c>
      <c r="AK25" s="62" t="s">
        <v>590</v>
      </c>
    </row>
    <row r="26" spans="21:37" ht="12" hidden="1" customHeight="1">
      <c r="V26" s="59"/>
      <c r="W26" s="60" t="s">
        <v>481</v>
      </c>
      <c r="X26" s="58" t="s">
        <v>334</v>
      </c>
      <c r="Y26" s="61" t="s">
        <v>153</v>
      </c>
      <c r="Z26" s="59" t="s">
        <v>294</v>
      </c>
      <c r="AB26" s="61" t="s">
        <v>171</v>
      </c>
      <c r="AC26" s="61" t="s">
        <v>443</v>
      </c>
      <c r="AD26" s="61" t="s">
        <v>45</v>
      </c>
      <c r="AE26" s="61" t="s">
        <v>133</v>
      </c>
      <c r="AF26" s="61" t="s">
        <v>106</v>
      </c>
      <c r="AG26" s="59"/>
      <c r="AH26" s="59"/>
      <c r="AI26" s="61">
        <v>24</v>
      </c>
      <c r="AK26" s="59" t="s">
        <v>699</v>
      </c>
    </row>
    <row r="27" spans="21:37" ht="12" hidden="1" customHeight="1">
      <c r="V27" s="59"/>
      <c r="W27" s="60" t="s">
        <v>202</v>
      </c>
      <c r="X27" s="61" t="s">
        <v>355</v>
      </c>
      <c r="Y27" s="61" t="s">
        <v>362</v>
      </c>
      <c r="Z27" s="61" t="s">
        <v>179</v>
      </c>
      <c r="AB27" s="61" t="s">
        <v>188</v>
      </c>
      <c r="AC27" s="59" t="s">
        <v>537</v>
      </c>
      <c r="AD27" s="61" t="s">
        <v>52</v>
      </c>
      <c r="AE27" s="61" t="s">
        <v>578</v>
      </c>
      <c r="AF27" s="59" t="s">
        <v>537</v>
      </c>
      <c r="AG27" s="59"/>
      <c r="AH27" s="59"/>
      <c r="AI27" s="61">
        <v>25</v>
      </c>
      <c r="AK27" s="59" t="s">
        <v>107</v>
      </c>
    </row>
    <row r="28" spans="21:37" ht="12" hidden="1" customHeight="1">
      <c r="V28" s="59"/>
      <c r="W28" s="60" t="s">
        <v>204</v>
      </c>
      <c r="X28" s="59" t="s">
        <v>537</v>
      </c>
      <c r="Y28" s="61" t="s">
        <v>368</v>
      </c>
      <c r="Z28" s="61" t="s">
        <v>6</v>
      </c>
      <c r="AB28" s="61" t="s">
        <v>25</v>
      </c>
      <c r="AC28" s="61" t="s">
        <v>163</v>
      </c>
      <c r="AD28" s="61" t="s">
        <v>346</v>
      </c>
      <c r="AE28" s="61" t="s">
        <v>150</v>
      </c>
      <c r="AG28" s="59"/>
      <c r="AH28" s="59"/>
      <c r="AI28" s="61">
        <v>26</v>
      </c>
      <c r="AK28" s="62" t="s">
        <v>114</v>
      </c>
    </row>
    <row r="29" spans="21:37" ht="12" hidden="1" customHeight="1">
      <c r="V29" s="59"/>
      <c r="W29" s="60" t="s">
        <v>203</v>
      </c>
      <c r="X29" s="61" t="s">
        <v>514</v>
      </c>
      <c r="Y29" s="61" t="s">
        <v>383</v>
      </c>
      <c r="Z29" s="61" t="s">
        <v>570</v>
      </c>
      <c r="AA29" s="61"/>
      <c r="AB29" s="61" t="s">
        <v>72</v>
      </c>
      <c r="AC29" s="61" t="s">
        <v>8</v>
      </c>
      <c r="AD29" s="61" t="s">
        <v>371</v>
      </c>
      <c r="AE29" s="59" t="s">
        <v>537</v>
      </c>
      <c r="AG29" s="59"/>
      <c r="AH29" s="59"/>
      <c r="AI29" s="61">
        <v>27</v>
      </c>
      <c r="AK29" s="62" t="s">
        <v>120</v>
      </c>
    </row>
    <row r="30" spans="21:37" ht="12" hidden="1" customHeight="1">
      <c r="V30" s="59"/>
      <c r="W30" s="60" t="s">
        <v>541</v>
      </c>
      <c r="X30" s="61" t="s">
        <v>168</v>
      </c>
      <c r="Y30" s="59" t="s">
        <v>537</v>
      </c>
      <c r="Z30" s="61" t="s">
        <v>129</v>
      </c>
      <c r="AB30" s="61" t="s">
        <v>91</v>
      </c>
      <c r="AC30" s="61" t="s">
        <v>51</v>
      </c>
      <c r="AD30" s="59" t="s">
        <v>537</v>
      </c>
      <c r="AE30" s="61" t="s">
        <v>164</v>
      </c>
      <c r="AG30" s="59"/>
      <c r="AH30" s="59"/>
      <c r="AI30" s="61">
        <v>28</v>
      </c>
      <c r="AK30" s="62" t="s">
        <v>127</v>
      </c>
    </row>
    <row r="31" spans="21:37" ht="12" hidden="1" customHeight="1">
      <c r="V31" s="59"/>
      <c r="W31" s="60" t="s">
        <v>205</v>
      </c>
      <c r="X31" s="61" t="s">
        <v>184</v>
      </c>
      <c r="Y31" s="61" t="s">
        <v>22</v>
      </c>
      <c r="Z31" s="61" t="s">
        <v>571</v>
      </c>
      <c r="AB31" s="61" t="s">
        <v>103</v>
      </c>
      <c r="AC31" s="61" t="s">
        <v>61</v>
      </c>
      <c r="AD31" s="61" t="s">
        <v>74</v>
      </c>
      <c r="AE31" s="61" t="s">
        <v>10</v>
      </c>
      <c r="AG31" s="59"/>
      <c r="AH31" s="59"/>
      <c r="AI31" s="61">
        <v>29</v>
      </c>
      <c r="AK31" s="62" t="s">
        <v>134</v>
      </c>
    </row>
    <row r="32" spans="21:37" ht="12" hidden="1" customHeight="1">
      <c r="V32" s="59"/>
      <c r="W32" s="60" t="s">
        <v>482</v>
      </c>
      <c r="X32" s="61" t="s">
        <v>21</v>
      </c>
      <c r="Y32" s="61" t="s">
        <v>31</v>
      </c>
      <c r="Z32" s="61" t="s">
        <v>314</v>
      </c>
      <c r="AB32" s="61" t="s">
        <v>138</v>
      </c>
      <c r="AC32" s="61" t="s">
        <v>118</v>
      </c>
      <c r="AD32" s="61" t="s">
        <v>317</v>
      </c>
      <c r="AE32" s="61" t="s">
        <v>28</v>
      </c>
      <c r="AG32" s="59"/>
      <c r="AH32" s="59"/>
      <c r="AI32" s="61">
        <v>30</v>
      </c>
      <c r="AK32" s="62" t="s">
        <v>215</v>
      </c>
    </row>
    <row r="33" spans="22:37" ht="12" hidden="1" customHeight="1">
      <c r="V33" s="59"/>
      <c r="W33" s="60" t="s">
        <v>563</v>
      </c>
      <c r="X33" s="61" t="s">
        <v>30</v>
      </c>
      <c r="Y33" s="61" t="s">
        <v>64</v>
      </c>
      <c r="Z33" s="59" t="s">
        <v>537</v>
      </c>
      <c r="AA33" s="61"/>
      <c r="AB33" s="61" t="s">
        <v>143</v>
      </c>
      <c r="AC33" s="61" t="s">
        <v>324</v>
      </c>
      <c r="AD33" s="61" t="s">
        <v>338</v>
      </c>
      <c r="AE33" s="61" t="s">
        <v>75</v>
      </c>
      <c r="AG33" s="59"/>
      <c r="AH33" s="59"/>
      <c r="AI33" s="59"/>
      <c r="AK33" s="62" t="s">
        <v>700</v>
      </c>
    </row>
    <row r="34" spans="22:37" ht="12" hidden="1" customHeight="1">
      <c r="V34" s="59"/>
      <c r="W34" s="60" t="s">
        <v>206</v>
      </c>
      <c r="X34" s="61" t="s">
        <v>39</v>
      </c>
      <c r="Y34" s="61" t="s">
        <v>109</v>
      </c>
      <c r="Z34" s="61" t="s">
        <v>170</v>
      </c>
      <c r="AA34" s="61"/>
      <c r="AB34" s="61" t="s">
        <v>148</v>
      </c>
      <c r="AC34" s="61" t="s">
        <v>331</v>
      </c>
      <c r="AD34" s="61" t="s">
        <v>359</v>
      </c>
      <c r="AE34" s="61" t="s">
        <v>339</v>
      </c>
      <c r="AG34" s="59"/>
      <c r="AH34" s="59"/>
      <c r="AI34" s="59"/>
      <c r="AK34" s="62" t="s">
        <v>146</v>
      </c>
    </row>
    <row r="35" spans="22:37" ht="12" hidden="1" customHeight="1">
      <c r="V35" s="59"/>
      <c r="W35" s="60" t="s">
        <v>483</v>
      </c>
      <c r="X35" s="61" t="s">
        <v>69</v>
      </c>
      <c r="Y35" s="61" t="s">
        <v>321</v>
      </c>
      <c r="Z35" s="61" t="s">
        <v>14</v>
      </c>
      <c r="AA35" s="61"/>
      <c r="AB35" s="61" t="s">
        <v>315</v>
      </c>
      <c r="AC35" s="61" t="s">
        <v>400</v>
      </c>
      <c r="AD35" s="61" t="s">
        <v>396</v>
      </c>
      <c r="AE35" s="61" t="s">
        <v>347</v>
      </c>
      <c r="AG35" s="59"/>
      <c r="AH35" s="59"/>
      <c r="AI35" s="59"/>
      <c r="AK35" s="62" t="s">
        <v>151</v>
      </c>
    </row>
    <row r="36" spans="22:37" ht="12" hidden="1" customHeight="1">
      <c r="V36" s="59"/>
      <c r="W36" s="60" t="s">
        <v>484</v>
      </c>
      <c r="X36" s="61" t="s">
        <v>102</v>
      </c>
      <c r="Y36" s="61" t="s">
        <v>374</v>
      </c>
      <c r="Z36" s="61" t="s">
        <v>564</v>
      </c>
      <c r="AA36" s="61"/>
      <c r="AB36" s="61" t="s">
        <v>344</v>
      </c>
      <c r="AC36" s="61" t="s">
        <v>403</v>
      </c>
      <c r="AD36" s="59" t="s">
        <v>537</v>
      </c>
      <c r="AE36" s="61" t="s">
        <v>353</v>
      </c>
      <c r="AG36" s="59"/>
      <c r="AH36" s="59"/>
      <c r="AI36" s="59"/>
      <c r="AK36" s="62" t="s">
        <v>216</v>
      </c>
    </row>
    <row r="37" spans="22:37" ht="12" hidden="1" customHeight="1">
      <c r="V37" s="59"/>
      <c r="W37" s="60" t="s">
        <v>207</v>
      </c>
      <c r="X37" s="61" t="s">
        <v>141</v>
      </c>
      <c r="Y37" s="61" t="s">
        <v>379</v>
      </c>
      <c r="Z37" s="61" t="s">
        <v>65</v>
      </c>
      <c r="AB37" s="61" t="s">
        <v>384</v>
      </c>
      <c r="AC37" s="61" t="s">
        <v>417</v>
      </c>
      <c r="AD37" s="61" t="s">
        <v>565</v>
      </c>
      <c r="AE37" s="59" t="s">
        <v>537</v>
      </c>
      <c r="AG37" s="59"/>
      <c r="AH37" s="59"/>
      <c r="AI37" s="59"/>
      <c r="AK37" s="62" t="s">
        <v>319</v>
      </c>
    </row>
    <row r="38" spans="22:37" ht="12" hidden="1" customHeight="1">
      <c r="V38" s="59"/>
      <c r="W38" s="60" t="s">
        <v>208</v>
      </c>
      <c r="X38" s="61" t="s">
        <v>341</v>
      </c>
      <c r="Y38" s="59" t="s">
        <v>537</v>
      </c>
      <c r="Z38" s="61" t="s">
        <v>80</v>
      </c>
      <c r="AA38" s="59"/>
      <c r="AB38" s="61" t="s">
        <v>399</v>
      </c>
      <c r="AC38" s="61" t="s">
        <v>422</v>
      </c>
      <c r="AD38" s="61" t="s">
        <v>248</v>
      </c>
      <c r="AG38" s="59"/>
      <c r="AH38" s="59"/>
      <c r="AI38" s="59"/>
      <c r="AK38" s="62" t="s">
        <v>591</v>
      </c>
    </row>
    <row r="39" spans="22:37" ht="12" hidden="1" customHeight="1">
      <c r="V39" s="59"/>
      <c r="W39" s="60" t="s">
        <v>542</v>
      </c>
      <c r="X39" s="61" t="s">
        <v>367</v>
      </c>
      <c r="Y39" s="61" t="s">
        <v>515</v>
      </c>
      <c r="Z39" s="61" t="s">
        <v>90</v>
      </c>
      <c r="AA39" s="59"/>
      <c r="AB39" s="59" t="s">
        <v>537</v>
      </c>
      <c r="AC39" s="61" t="s">
        <v>566</v>
      </c>
      <c r="AD39" s="61" t="s">
        <v>112</v>
      </c>
      <c r="AG39" s="59"/>
      <c r="AH39" s="59"/>
      <c r="AI39" s="59"/>
      <c r="AJ39" s="59"/>
      <c r="AK39" s="62" t="s">
        <v>217</v>
      </c>
    </row>
    <row r="40" spans="22:37" ht="12" hidden="1" customHeight="1">
      <c r="V40" s="59"/>
      <c r="W40" s="60" t="s">
        <v>485</v>
      </c>
      <c r="X40" s="61" t="s">
        <v>393</v>
      </c>
      <c r="Y40" s="61" t="s">
        <v>161</v>
      </c>
      <c r="Z40" s="59" t="s">
        <v>537</v>
      </c>
      <c r="AA40" s="59"/>
      <c r="AB40" s="61" t="s">
        <v>82</v>
      </c>
      <c r="AC40" s="61" t="s">
        <v>424</v>
      </c>
      <c r="AD40" s="61" t="s">
        <v>325</v>
      </c>
      <c r="AG40" s="59"/>
      <c r="AH40" s="59"/>
      <c r="AI40" s="59"/>
      <c r="AJ40" s="59"/>
      <c r="AK40" s="62" t="s">
        <v>340</v>
      </c>
    </row>
    <row r="41" spans="22:37" ht="12" hidden="1" customHeight="1">
      <c r="V41" s="59"/>
      <c r="W41" s="65" t="s">
        <v>548</v>
      </c>
      <c r="X41" s="61" t="s">
        <v>402</v>
      </c>
      <c r="Y41" s="61" t="s">
        <v>195</v>
      </c>
      <c r="AA41" s="59"/>
      <c r="AB41" s="61" t="s">
        <v>99</v>
      </c>
      <c r="AC41" s="59" t="s">
        <v>537</v>
      </c>
      <c r="AD41" s="59" t="s">
        <v>537</v>
      </c>
      <c r="AG41" s="59"/>
      <c r="AH41" s="59"/>
      <c r="AI41" s="59"/>
      <c r="AJ41" s="59"/>
      <c r="AK41" s="62" t="s">
        <v>348</v>
      </c>
    </row>
    <row r="42" spans="22:37" ht="12" hidden="1" customHeight="1">
      <c r="V42" s="59"/>
      <c r="W42" s="60" t="s">
        <v>543</v>
      </c>
      <c r="X42" s="61" t="s">
        <v>405</v>
      </c>
      <c r="Y42" s="61" t="s">
        <v>79</v>
      </c>
      <c r="AA42" s="59"/>
      <c r="AB42" s="61" t="s">
        <v>110</v>
      </c>
      <c r="AC42" s="61" t="s">
        <v>15</v>
      </c>
      <c r="AD42" s="58" t="s">
        <v>352</v>
      </c>
      <c r="AE42" s="61"/>
      <c r="AG42" s="59"/>
      <c r="AH42" s="59"/>
      <c r="AI42" s="59"/>
      <c r="AJ42" s="59"/>
      <c r="AK42" s="62" t="s">
        <v>354</v>
      </c>
    </row>
    <row r="43" spans="22:37" ht="12" hidden="1" customHeight="1">
      <c r="V43" s="59"/>
      <c r="W43" s="60" t="s">
        <v>209</v>
      </c>
      <c r="X43" s="59" t="s">
        <v>537</v>
      </c>
      <c r="Y43" s="61" t="s">
        <v>128</v>
      </c>
      <c r="AA43" s="59"/>
      <c r="AB43" s="61" t="s">
        <v>330</v>
      </c>
      <c r="AC43" s="61" t="s">
        <v>364</v>
      </c>
      <c r="AD43" s="58" t="s">
        <v>300</v>
      </c>
      <c r="AG43" s="59"/>
      <c r="AH43" s="59"/>
      <c r="AI43" s="59"/>
      <c r="AJ43" s="59"/>
      <c r="AK43" s="62" t="s">
        <v>360</v>
      </c>
    </row>
    <row r="44" spans="22:37" ht="12" hidden="1" customHeight="1">
      <c r="V44" s="59"/>
      <c r="W44" s="60" t="s">
        <v>544</v>
      </c>
      <c r="X44" s="61" t="s">
        <v>508</v>
      </c>
      <c r="Y44" s="61" t="s">
        <v>567</v>
      </c>
      <c r="AA44" s="59"/>
      <c r="AB44" s="61" t="s">
        <v>350</v>
      </c>
      <c r="AC44" s="61" t="s">
        <v>410</v>
      </c>
      <c r="AD44" s="59" t="s">
        <v>537</v>
      </c>
      <c r="AG44" s="59"/>
      <c r="AH44" s="59"/>
      <c r="AI44" s="59"/>
      <c r="AJ44" s="59"/>
      <c r="AK44" s="62" t="s">
        <v>366</v>
      </c>
    </row>
    <row r="45" spans="22:37" ht="12" hidden="1" customHeight="1">
      <c r="V45" s="59"/>
      <c r="W45" s="60" t="s">
        <v>545</v>
      </c>
      <c r="X45" s="61" t="s">
        <v>88</v>
      </c>
      <c r="Y45" s="61" t="s">
        <v>328</v>
      </c>
      <c r="AA45" s="59"/>
      <c r="AB45" s="61" t="s">
        <v>394</v>
      </c>
      <c r="AC45" s="61" t="s">
        <v>426</v>
      </c>
      <c r="AD45" s="61"/>
      <c r="AG45" s="59"/>
      <c r="AH45" s="59"/>
      <c r="AI45" s="59"/>
      <c r="AJ45" s="59"/>
      <c r="AK45" s="62" t="s">
        <v>701</v>
      </c>
    </row>
    <row r="46" spans="22:37" ht="12" hidden="1" customHeight="1">
      <c r="V46" s="59"/>
      <c r="W46" s="60" t="s">
        <v>546</v>
      </c>
      <c r="X46" s="61" t="s">
        <v>121</v>
      </c>
      <c r="Y46" s="61" t="s">
        <v>342</v>
      </c>
      <c r="AA46" s="59"/>
      <c r="AB46" s="59" t="s">
        <v>537</v>
      </c>
      <c r="AC46" s="61" t="s">
        <v>432</v>
      </c>
      <c r="AG46" s="59"/>
      <c r="AH46" s="59"/>
      <c r="AI46" s="59"/>
      <c r="AJ46" s="59"/>
      <c r="AK46" s="62" t="s">
        <v>592</v>
      </c>
    </row>
    <row r="47" spans="22:37" ht="12" hidden="1" customHeight="1">
      <c r="V47" s="59"/>
      <c r="W47" s="60" t="s">
        <v>547</v>
      </c>
      <c r="X47" s="61" t="s">
        <v>152</v>
      </c>
      <c r="Y47" s="59" t="s">
        <v>537</v>
      </c>
      <c r="AA47" s="59"/>
      <c r="AC47" s="59" t="s">
        <v>537</v>
      </c>
      <c r="AG47" s="59"/>
      <c r="AH47" s="59"/>
      <c r="AI47" s="59"/>
      <c r="AJ47" s="59"/>
      <c r="AK47" s="62" t="s">
        <v>593</v>
      </c>
    </row>
    <row r="48" spans="22:37" ht="12" hidden="1" customHeight="1">
      <c r="V48" s="59"/>
      <c r="W48" s="60" t="s">
        <v>486</v>
      </c>
      <c r="X48" s="61" t="s">
        <v>378</v>
      </c>
      <c r="AA48" s="59"/>
      <c r="AB48" s="61"/>
      <c r="AC48" s="61" t="s">
        <v>568</v>
      </c>
      <c r="AD48" s="61"/>
      <c r="AG48" s="59"/>
      <c r="AH48" s="59"/>
      <c r="AI48" s="59"/>
      <c r="AJ48" s="59"/>
      <c r="AK48" s="62" t="s">
        <v>372</v>
      </c>
    </row>
    <row r="49" spans="22:37" ht="12" hidden="1" customHeight="1">
      <c r="V49" s="59"/>
      <c r="W49" s="60" t="s">
        <v>210</v>
      </c>
      <c r="X49" s="61" t="s">
        <v>388</v>
      </c>
      <c r="AA49" s="59"/>
      <c r="AC49" s="61" t="s">
        <v>66</v>
      </c>
      <c r="AF49" s="59"/>
      <c r="AG49" s="59"/>
      <c r="AH49" s="59"/>
      <c r="AI49" s="59"/>
      <c r="AJ49" s="59"/>
      <c r="AK49" s="62" t="s">
        <v>377</v>
      </c>
    </row>
    <row r="50" spans="22:37" ht="12" hidden="1" customHeight="1">
      <c r="V50" s="59"/>
      <c r="W50" s="60" t="s">
        <v>487</v>
      </c>
      <c r="X50" s="61" t="s">
        <v>409</v>
      </c>
      <c r="AA50" s="59"/>
      <c r="AC50" s="61" t="s">
        <v>83</v>
      </c>
      <c r="AE50" s="59"/>
      <c r="AF50" s="59"/>
      <c r="AG50" s="59"/>
      <c r="AH50" s="59"/>
      <c r="AI50" s="59"/>
      <c r="AJ50" s="59"/>
      <c r="AK50" s="62" t="s">
        <v>594</v>
      </c>
    </row>
    <row r="51" spans="22:37" ht="12" hidden="1" customHeight="1">
      <c r="V51" s="59"/>
      <c r="W51" s="60" t="s">
        <v>211</v>
      </c>
      <c r="X51" s="59" t="s">
        <v>537</v>
      </c>
      <c r="AA51" s="59"/>
      <c r="AC51" s="61" t="s">
        <v>104</v>
      </c>
      <c r="AD51" s="61"/>
      <c r="AE51" s="59"/>
      <c r="AF51" s="59"/>
      <c r="AG51" s="59"/>
      <c r="AH51" s="59"/>
      <c r="AI51" s="59"/>
      <c r="AJ51" s="59"/>
      <c r="AK51" s="59" t="s">
        <v>595</v>
      </c>
    </row>
    <row r="52" spans="22:37" ht="12" hidden="1" customHeight="1">
      <c r="V52" s="59"/>
      <c r="X52" s="58" t="s">
        <v>292</v>
      </c>
      <c r="AA52" s="59"/>
      <c r="AC52" s="61" t="s">
        <v>111</v>
      </c>
      <c r="AD52" s="61"/>
      <c r="AE52" s="59"/>
      <c r="AF52" s="59"/>
      <c r="AG52" s="59"/>
      <c r="AH52" s="59"/>
      <c r="AI52" s="59"/>
      <c r="AJ52" s="59"/>
      <c r="AK52" s="59" t="s">
        <v>596</v>
      </c>
    </row>
    <row r="53" spans="22:37" ht="12" hidden="1" customHeight="1">
      <c r="V53" s="59"/>
      <c r="X53" s="58" t="s">
        <v>293</v>
      </c>
      <c r="AA53" s="59"/>
      <c r="AC53" s="61" t="s">
        <v>131</v>
      </c>
      <c r="AD53" s="61"/>
      <c r="AE53" s="59"/>
      <c r="AF53" s="59"/>
      <c r="AG53" s="59"/>
      <c r="AH53" s="59"/>
      <c r="AI53" s="59"/>
      <c r="AJ53" s="59"/>
      <c r="AK53" s="59" t="s">
        <v>597</v>
      </c>
    </row>
    <row r="54" spans="22:37" ht="12" hidden="1" customHeight="1">
      <c r="V54" s="59"/>
      <c r="X54" s="58" t="s">
        <v>135</v>
      </c>
      <c r="AA54" s="59"/>
      <c r="AC54" s="61" t="s">
        <v>144</v>
      </c>
      <c r="AD54" s="61"/>
      <c r="AE54" s="59"/>
      <c r="AF54" s="59"/>
      <c r="AG54" s="59"/>
      <c r="AH54" s="59"/>
      <c r="AI54" s="59"/>
      <c r="AJ54" s="59"/>
      <c r="AK54" s="62" t="s">
        <v>387</v>
      </c>
    </row>
    <row r="55" spans="22:37" ht="12" hidden="1" customHeight="1">
      <c r="V55" s="59"/>
      <c r="X55" s="59" t="s">
        <v>537</v>
      </c>
      <c r="AA55" s="59"/>
      <c r="AC55" s="61" t="s">
        <v>156</v>
      </c>
      <c r="AE55" s="59"/>
      <c r="AF55" s="59"/>
      <c r="AG55" s="59"/>
      <c r="AH55" s="59"/>
      <c r="AI55" s="59"/>
      <c r="AJ55" s="59"/>
      <c r="AK55" s="59" t="s">
        <v>392</v>
      </c>
    </row>
    <row r="56" spans="22:37" ht="12" hidden="1" customHeight="1">
      <c r="V56" s="59"/>
      <c r="AA56" s="59"/>
      <c r="AC56" s="61" t="s">
        <v>358</v>
      </c>
      <c r="AE56" s="59"/>
      <c r="AF56" s="59"/>
      <c r="AG56" s="59"/>
      <c r="AH56" s="59"/>
      <c r="AI56" s="59"/>
      <c r="AJ56" s="59"/>
      <c r="AK56" s="59" t="s">
        <v>397</v>
      </c>
    </row>
    <row r="57" spans="22:37" ht="12" hidden="1" customHeight="1">
      <c r="V57" s="59"/>
      <c r="AA57" s="59"/>
      <c r="AC57" s="61" t="s">
        <v>395</v>
      </c>
      <c r="AE57" s="59"/>
      <c r="AF57" s="59"/>
      <c r="AG57" s="59"/>
      <c r="AH57" s="59"/>
      <c r="AI57" s="59"/>
      <c r="AJ57" s="59"/>
      <c r="AK57" s="62" t="s">
        <v>401</v>
      </c>
    </row>
    <row r="58" spans="22:37" ht="12" hidden="1" customHeight="1">
      <c r="V58" s="59"/>
      <c r="AA58" s="59"/>
      <c r="AC58" s="61" t="s">
        <v>370</v>
      </c>
      <c r="AE58" s="59"/>
      <c r="AF58" s="59"/>
      <c r="AG58" s="59"/>
      <c r="AH58" s="59"/>
      <c r="AI58" s="59"/>
      <c r="AJ58" s="59"/>
      <c r="AK58" s="62" t="s">
        <v>404</v>
      </c>
    </row>
    <row r="59" spans="22:37" ht="12" hidden="1" customHeight="1">
      <c r="V59" s="59"/>
      <c r="X59" s="61"/>
      <c r="Z59" s="59"/>
      <c r="AA59" s="59"/>
      <c r="AC59" s="61" t="s">
        <v>413</v>
      </c>
      <c r="AE59" s="59"/>
      <c r="AF59" s="59"/>
      <c r="AG59" s="59"/>
      <c r="AH59" s="59"/>
      <c r="AI59" s="59"/>
      <c r="AJ59" s="59"/>
      <c r="AK59" s="62" t="s">
        <v>166</v>
      </c>
    </row>
    <row r="60" spans="22:37" ht="12" hidden="1" customHeight="1">
      <c r="V60" s="59"/>
      <c r="Z60" s="59"/>
      <c r="AA60" s="59"/>
      <c r="AC60" s="61" t="s">
        <v>421</v>
      </c>
      <c r="AE60" s="59"/>
      <c r="AF60" s="59"/>
      <c r="AG60" s="59"/>
      <c r="AH60" s="59"/>
      <c r="AI60" s="59"/>
      <c r="AJ60" s="59"/>
      <c r="AK60" s="62" t="s">
        <v>218</v>
      </c>
    </row>
    <row r="61" spans="22:37" ht="12" hidden="1" customHeight="1">
      <c r="V61" s="59"/>
      <c r="Z61" s="59"/>
      <c r="AA61" s="59"/>
      <c r="AC61" s="61" t="s">
        <v>434</v>
      </c>
      <c r="AE61" s="59"/>
      <c r="AF61" s="59"/>
      <c r="AG61" s="59"/>
      <c r="AH61" s="59"/>
      <c r="AI61" s="59"/>
      <c r="AJ61" s="59"/>
      <c r="AK61" s="62" t="s">
        <v>598</v>
      </c>
    </row>
    <row r="62" spans="22:37" ht="12" hidden="1" customHeight="1">
      <c r="V62" s="59"/>
      <c r="X62" s="61"/>
      <c r="Z62" s="59"/>
      <c r="AA62" s="59"/>
      <c r="AC62" s="59" t="s">
        <v>537</v>
      </c>
      <c r="AE62" s="59"/>
      <c r="AF62" s="59"/>
      <c r="AG62" s="59"/>
      <c r="AH62" s="59"/>
      <c r="AI62" s="59"/>
      <c r="AJ62" s="59"/>
      <c r="AK62" s="62" t="s">
        <v>411</v>
      </c>
    </row>
    <row r="63" spans="22:37" ht="12" hidden="1" customHeight="1">
      <c r="V63" s="59"/>
      <c r="Z63" s="59"/>
      <c r="AA63" s="59"/>
      <c r="AC63" s="61" t="s">
        <v>511</v>
      </c>
      <c r="AE63" s="59"/>
      <c r="AF63" s="59"/>
      <c r="AG63" s="59"/>
      <c r="AH63" s="59"/>
      <c r="AI63" s="59"/>
      <c r="AJ63" s="59"/>
      <c r="AK63" s="62" t="s">
        <v>219</v>
      </c>
    </row>
    <row r="64" spans="22:37" ht="12" hidden="1" customHeight="1">
      <c r="V64" s="59"/>
      <c r="Z64" s="59"/>
      <c r="AA64" s="59"/>
      <c r="AB64" s="61"/>
      <c r="AC64" s="61" t="s">
        <v>157</v>
      </c>
      <c r="AE64" s="59"/>
      <c r="AF64" s="59"/>
      <c r="AG64" s="59"/>
      <c r="AH64" s="59"/>
      <c r="AI64" s="59"/>
      <c r="AJ64" s="59"/>
      <c r="AK64" s="62" t="s">
        <v>599</v>
      </c>
    </row>
    <row r="65" spans="21:38" ht="12" hidden="1" customHeight="1">
      <c r="V65" s="59"/>
      <c r="Z65" s="59"/>
      <c r="AA65" s="59"/>
      <c r="AC65" s="61" t="s">
        <v>569</v>
      </c>
      <c r="AE65" s="59"/>
      <c r="AF65" s="59"/>
      <c r="AG65" s="59"/>
      <c r="AH65" s="59"/>
      <c r="AI65" s="59"/>
      <c r="AJ65" s="59"/>
      <c r="AK65" s="62" t="s">
        <v>416</v>
      </c>
    </row>
    <row r="66" spans="21:38" ht="12" hidden="1" customHeight="1">
      <c r="V66" s="59"/>
      <c r="Z66" s="59"/>
      <c r="AA66" s="59"/>
      <c r="AC66" s="61" t="s">
        <v>26</v>
      </c>
      <c r="AE66" s="59"/>
      <c r="AF66" s="59"/>
      <c r="AG66" s="59"/>
      <c r="AH66" s="59"/>
      <c r="AI66" s="59"/>
      <c r="AJ66" s="59"/>
      <c r="AK66" s="62" t="s">
        <v>418</v>
      </c>
    </row>
    <row r="67" spans="21:38" ht="12" hidden="1" customHeight="1">
      <c r="V67" s="59"/>
      <c r="Z67" s="59"/>
      <c r="AA67" s="59"/>
      <c r="AC67" s="61" t="s">
        <v>44</v>
      </c>
      <c r="AE67" s="59"/>
      <c r="AF67" s="59"/>
      <c r="AG67" s="59"/>
      <c r="AH67" s="59"/>
      <c r="AI67" s="59"/>
      <c r="AJ67" s="59"/>
      <c r="AK67" s="62" t="s">
        <v>420</v>
      </c>
    </row>
    <row r="68" spans="21:38" ht="12" hidden="1" customHeight="1">
      <c r="V68" s="59"/>
      <c r="Z68" s="59"/>
      <c r="AA68" s="59"/>
      <c r="AC68" s="61" t="s">
        <v>73</v>
      </c>
      <c r="AD68" s="61"/>
      <c r="AE68" s="59"/>
      <c r="AF68" s="59"/>
      <c r="AG68" s="59"/>
      <c r="AH68" s="59"/>
      <c r="AI68" s="59"/>
      <c r="AJ68" s="59"/>
      <c r="AK68" s="62" t="s">
        <v>220</v>
      </c>
    </row>
    <row r="69" spans="21:38" ht="12" hidden="1" customHeight="1">
      <c r="V69" s="59"/>
      <c r="Z69" s="59"/>
      <c r="AA69" s="59"/>
      <c r="AC69" s="61" t="s">
        <v>139</v>
      </c>
      <c r="AE69" s="59"/>
      <c r="AF69" s="59"/>
      <c r="AG69" s="59"/>
      <c r="AH69" s="59"/>
      <c r="AI69" s="59"/>
      <c r="AJ69" s="59"/>
      <c r="AK69" s="62" t="s">
        <v>702</v>
      </c>
    </row>
    <row r="70" spans="21:38" ht="12" hidden="1" customHeight="1">
      <c r="V70" s="59"/>
      <c r="Z70" s="59"/>
      <c r="AA70" s="59"/>
      <c r="AC70" s="61"/>
      <c r="AE70" s="59"/>
      <c r="AF70" s="59"/>
      <c r="AG70" s="59"/>
      <c r="AH70" s="59"/>
      <c r="AI70" s="59"/>
      <c r="AJ70" s="59"/>
      <c r="AK70" s="62" t="s">
        <v>423</v>
      </c>
    </row>
    <row r="71" spans="21:38" ht="12" hidden="1" customHeight="1">
      <c r="AC71" s="61" t="s">
        <v>149</v>
      </c>
      <c r="AD71" s="59"/>
      <c r="AK71" s="62" t="s">
        <v>425</v>
      </c>
    </row>
    <row r="72" spans="21:38" ht="12" hidden="1" customHeight="1">
      <c r="Y72" s="59"/>
      <c r="AC72" s="61" t="s">
        <v>316</v>
      </c>
      <c r="AK72" s="62" t="s">
        <v>600</v>
      </c>
    </row>
    <row r="73" spans="21:38" ht="12" hidden="1" customHeight="1">
      <c r="AC73" s="61" t="s">
        <v>337</v>
      </c>
      <c r="AK73" s="62" t="s">
        <v>703</v>
      </c>
    </row>
    <row r="74" spans="21:38" ht="12" hidden="1" customHeight="1">
      <c r="AC74" s="61" t="s">
        <v>385</v>
      </c>
      <c r="AK74" s="62" t="s">
        <v>221</v>
      </c>
    </row>
    <row r="75" spans="21:38" ht="12" hidden="1" customHeight="1">
      <c r="AC75" s="61" t="s">
        <v>428</v>
      </c>
      <c r="AK75" s="62" t="s">
        <v>429</v>
      </c>
    </row>
    <row r="76" spans="21:38" ht="12" hidden="1" customHeight="1">
      <c r="U76" s="66"/>
      <c r="V76" s="66"/>
      <c r="W76" s="66"/>
      <c r="Y76" s="66"/>
      <c r="Z76" s="66"/>
      <c r="AA76" s="66"/>
      <c r="AB76" s="66"/>
      <c r="AC76" s="61" t="s">
        <v>441</v>
      </c>
      <c r="AD76" s="66"/>
      <c r="AE76" s="66"/>
      <c r="AF76" s="66"/>
      <c r="AG76" s="66"/>
      <c r="AH76" s="66"/>
      <c r="AI76" s="66"/>
      <c r="AJ76" s="66"/>
      <c r="AK76" s="62" t="s">
        <v>431</v>
      </c>
      <c r="AL76" s="66"/>
    </row>
    <row r="77" spans="21:38" ht="12" hidden="1" customHeight="1">
      <c r="U77" s="66"/>
      <c r="V77" s="66"/>
      <c r="W77" s="66"/>
      <c r="Y77" s="66"/>
      <c r="Z77" s="66"/>
      <c r="AA77" s="66"/>
      <c r="AB77" s="66"/>
      <c r="AC77" s="61"/>
      <c r="AD77" s="66"/>
      <c r="AE77" s="66"/>
      <c r="AF77" s="66"/>
      <c r="AG77" s="66"/>
      <c r="AH77" s="66"/>
      <c r="AI77" s="66"/>
      <c r="AJ77" s="66"/>
      <c r="AK77" s="62" t="s">
        <v>704</v>
      </c>
      <c r="AL77" s="66"/>
    </row>
    <row r="78" spans="21:38" ht="12" hidden="1" customHeight="1">
      <c r="U78" s="66"/>
      <c r="V78" s="66"/>
      <c r="W78" s="66"/>
      <c r="X78" s="66"/>
      <c r="Y78" s="66"/>
      <c r="Z78" s="66"/>
      <c r="AA78" s="66"/>
      <c r="AB78" s="66"/>
      <c r="AC78" s="59" t="s">
        <v>537</v>
      </c>
      <c r="AD78" s="66"/>
      <c r="AE78" s="66"/>
      <c r="AF78" s="66"/>
      <c r="AG78" s="66"/>
      <c r="AH78" s="66"/>
      <c r="AI78" s="66"/>
      <c r="AJ78" s="66"/>
      <c r="AK78" s="62" t="s">
        <v>433</v>
      </c>
      <c r="AL78" s="66"/>
    </row>
    <row r="79" spans="21:38" ht="12" hidden="1" customHeight="1">
      <c r="U79" s="66"/>
      <c r="V79" s="66"/>
      <c r="W79" s="66"/>
      <c r="X79" s="66"/>
      <c r="Y79" s="66"/>
      <c r="Z79" s="66"/>
      <c r="AA79" s="66"/>
      <c r="AB79" s="66"/>
      <c r="AD79" s="66"/>
      <c r="AE79" s="66"/>
      <c r="AF79" s="66"/>
      <c r="AG79" s="66"/>
      <c r="AH79" s="66"/>
      <c r="AI79" s="66"/>
      <c r="AJ79" s="66"/>
      <c r="AK79" s="62" t="s">
        <v>601</v>
      </c>
      <c r="AL79" s="66"/>
    </row>
    <row r="80" spans="21:38" ht="12" hidden="1" customHeight="1">
      <c r="U80" s="66"/>
      <c r="V80" s="66"/>
      <c r="W80" s="66"/>
      <c r="X80" s="66"/>
      <c r="Y80" s="66"/>
      <c r="Z80" s="66"/>
      <c r="AA80" s="66"/>
      <c r="AB80" s="66"/>
      <c r="AD80" s="66"/>
      <c r="AE80" s="66"/>
      <c r="AF80" s="66"/>
      <c r="AG80" s="66"/>
      <c r="AH80" s="66"/>
      <c r="AI80" s="66"/>
      <c r="AJ80" s="66"/>
      <c r="AK80" s="62" t="s">
        <v>602</v>
      </c>
      <c r="AL80" s="66"/>
    </row>
    <row r="81" spans="1:38" ht="12" hidden="1" customHeight="1">
      <c r="U81" s="66"/>
      <c r="V81" s="66"/>
      <c r="W81" s="66"/>
      <c r="X81" s="66"/>
      <c r="Y81" s="66"/>
      <c r="Z81" s="66"/>
      <c r="AA81" s="66"/>
      <c r="AB81" s="66"/>
      <c r="AD81" s="66"/>
      <c r="AE81" s="66"/>
      <c r="AF81" s="66"/>
      <c r="AG81" s="66"/>
      <c r="AH81" s="66"/>
      <c r="AI81" s="66"/>
      <c r="AJ81" s="66"/>
      <c r="AK81" s="62" t="s">
        <v>603</v>
      </c>
      <c r="AL81" s="66"/>
    </row>
    <row r="82" spans="1:38" ht="12" hidden="1" customHeight="1">
      <c r="U82" s="66"/>
      <c r="V82" s="66"/>
      <c r="W82" s="66"/>
      <c r="X82" s="66"/>
      <c r="Y82" s="66"/>
      <c r="Z82" s="66"/>
      <c r="AA82" s="66"/>
      <c r="AB82" s="66"/>
      <c r="AD82" s="66"/>
      <c r="AE82" s="66"/>
      <c r="AF82" s="66"/>
      <c r="AG82" s="66"/>
      <c r="AH82" s="66"/>
      <c r="AI82" s="66"/>
      <c r="AJ82" s="66"/>
      <c r="AK82" s="62" t="s">
        <v>435</v>
      </c>
      <c r="AL82" s="66"/>
    </row>
    <row r="83" spans="1:38" ht="12" hidden="1" customHeight="1">
      <c r="U83" s="66"/>
      <c r="V83" s="66"/>
      <c r="W83" s="66"/>
      <c r="X83" s="66"/>
      <c r="Y83" s="66"/>
      <c r="Z83" s="66"/>
      <c r="AA83" s="66"/>
      <c r="AB83" s="66"/>
      <c r="AD83" s="66"/>
      <c r="AE83" s="66"/>
      <c r="AF83" s="66"/>
      <c r="AG83" s="66"/>
      <c r="AH83" s="66"/>
      <c r="AI83" s="66"/>
      <c r="AJ83" s="66"/>
      <c r="AK83" s="62" t="s">
        <v>436</v>
      </c>
      <c r="AL83" s="66"/>
    </row>
    <row r="84" spans="1:38" ht="12" hidden="1" customHeight="1">
      <c r="U84" s="66"/>
      <c r="V84" s="66"/>
      <c r="W84" s="66"/>
      <c r="X84" s="66"/>
      <c r="Y84" s="66"/>
      <c r="Z84" s="66"/>
      <c r="AA84" s="66"/>
      <c r="AB84" s="66"/>
      <c r="AD84" s="66"/>
      <c r="AE84" s="66"/>
      <c r="AF84" s="66"/>
      <c r="AG84" s="66"/>
      <c r="AH84" s="66"/>
      <c r="AI84" s="66"/>
      <c r="AJ84" s="66"/>
      <c r="AK84" s="62" t="s">
        <v>438</v>
      </c>
      <c r="AL84" s="66"/>
    </row>
    <row r="85" spans="1:38" ht="12" hidden="1" customHeight="1">
      <c r="U85" s="66"/>
      <c r="V85" s="66"/>
      <c r="W85" s="66"/>
      <c r="X85" s="66"/>
      <c r="Y85" s="66"/>
      <c r="Z85" s="66"/>
      <c r="AA85" s="66"/>
      <c r="AB85" s="66"/>
      <c r="AD85" s="66"/>
      <c r="AE85" s="66"/>
      <c r="AF85" s="66"/>
      <c r="AG85" s="66"/>
      <c r="AH85" s="66"/>
      <c r="AI85" s="66"/>
      <c r="AJ85" s="66"/>
      <c r="AK85" s="59" t="s">
        <v>440</v>
      </c>
      <c r="AL85" s="66"/>
    </row>
    <row r="86" spans="1:38" ht="12" hidden="1" customHeight="1">
      <c r="U86" s="66"/>
      <c r="V86" s="66"/>
      <c r="W86" s="66"/>
      <c r="X86" s="66"/>
      <c r="Y86" s="66"/>
      <c r="Z86" s="66"/>
      <c r="AA86" s="66"/>
      <c r="AB86" s="66"/>
      <c r="AD86" s="66"/>
      <c r="AE86" s="66"/>
      <c r="AF86" s="66"/>
      <c r="AG86" s="66"/>
      <c r="AH86" s="66"/>
      <c r="AI86" s="66"/>
      <c r="AJ86" s="66"/>
      <c r="AK86" s="62" t="s">
        <v>442</v>
      </c>
      <c r="AL86" s="66"/>
    </row>
    <row r="87" spans="1:38" ht="12" hidden="1" customHeight="1">
      <c r="U87" s="66"/>
      <c r="V87" s="66"/>
      <c r="W87" s="66"/>
      <c r="X87" s="66"/>
      <c r="Y87" s="66"/>
      <c r="Z87" s="66"/>
      <c r="AA87" s="66"/>
      <c r="AB87" s="66"/>
      <c r="AD87" s="66"/>
      <c r="AE87" s="66"/>
      <c r="AF87" s="66"/>
      <c r="AG87" s="66"/>
      <c r="AH87" s="66"/>
      <c r="AI87" s="66"/>
      <c r="AJ87" s="66"/>
      <c r="AK87" s="59" t="s">
        <v>444</v>
      </c>
      <c r="AL87" s="66"/>
    </row>
    <row r="88" spans="1:38" ht="12.75" hidden="1" customHeight="1">
      <c r="AK88" s="62" t="s">
        <v>642</v>
      </c>
    </row>
    <row r="89" spans="1:38" ht="12.75" hidden="1" customHeight="1">
      <c r="AK89" s="62" t="s">
        <v>445</v>
      </c>
    </row>
    <row r="90" spans="1:38" ht="12.75" hidden="1" customHeight="1">
      <c r="AK90" s="62" t="s">
        <v>604</v>
      </c>
    </row>
    <row r="91" spans="1:38" ht="15" hidden="1" customHeight="1">
      <c r="AK91" s="62" t="s">
        <v>446</v>
      </c>
    </row>
    <row r="92" spans="1:38" ht="14.25" hidden="1" customHeight="1">
      <c r="AK92" s="62" t="s">
        <v>447</v>
      </c>
    </row>
    <row r="93" spans="1:38" ht="12.75" hidden="1" customHeight="1">
      <c r="AK93" s="62" t="s">
        <v>448</v>
      </c>
    </row>
    <row r="94" spans="1:38" ht="5.25" customHeight="1">
      <c r="AK94" s="59" t="s">
        <v>605</v>
      </c>
    </row>
    <row r="95" spans="1:38" ht="13.5" customHeight="1">
      <c r="A95" s="67"/>
      <c r="B95" s="210" t="s">
        <v>449</v>
      </c>
      <c r="C95" s="212"/>
      <c r="D95" s="296" t="s">
        <v>606</v>
      </c>
      <c r="E95" s="297"/>
      <c r="F95" s="297"/>
      <c r="G95" s="297"/>
      <c r="H95" s="297"/>
      <c r="I95" s="297"/>
      <c r="J95" s="297"/>
      <c r="K95" s="297"/>
      <c r="L95" s="297"/>
      <c r="M95" s="297"/>
      <c r="N95" s="297"/>
      <c r="O95" s="297"/>
      <c r="P95" s="297"/>
      <c r="Q95" s="297"/>
      <c r="R95" s="298"/>
      <c r="S95" s="68"/>
      <c r="T95" s="68"/>
      <c r="AK95" s="59"/>
    </row>
    <row r="96" spans="1:38" ht="4.5" customHeight="1">
      <c r="A96" s="67"/>
      <c r="B96" s="4"/>
      <c r="C96" s="5"/>
      <c r="D96" s="71"/>
      <c r="E96" s="71"/>
      <c r="F96" s="71"/>
      <c r="G96" s="71"/>
      <c r="H96" s="71"/>
      <c r="I96" s="71"/>
      <c r="J96" s="71"/>
      <c r="K96" s="6"/>
      <c r="L96" s="6"/>
      <c r="M96" s="71"/>
      <c r="N96" s="71"/>
      <c r="O96" s="71"/>
      <c r="P96" s="71"/>
      <c r="Q96" s="67"/>
      <c r="R96" s="67"/>
      <c r="AK96" s="59"/>
    </row>
    <row r="97" spans="1:37" ht="13.5" customHeight="1">
      <c r="A97" s="67"/>
      <c r="B97" s="210" t="s">
        <v>212</v>
      </c>
      <c r="C97" s="212"/>
      <c r="D97" s="259" t="s">
        <v>737</v>
      </c>
      <c r="E97" s="260"/>
      <c r="F97" s="260"/>
      <c r="G97" s="260"/>
      <c r="H97" s="260"/>
      <c r="I97" s="261"/>
      <c r="J97" s="70"/>
      <c r="K97" s="210" t="s">
        <v>450</v>
      </c>
      <c r="L97" s="212"/>
      <c r="M97" s="341"/>
      <c r="N97" s="341"/>
      <c r="O97" s="341"/>
      <c r="P97" s="341"/>
      <c r="Q97" s="341"/>
      <c r="R97" s="341"/>
      <c r="S97" s="69"/>
      <c r="AK97" s="59"/>
    </row>
    <row r="98" spans="1:37" ht="4.5" customHeight="1">
      <c r="A98" s="67"/>
      <c r="B98" s="4"/>
      <c r="C98" s="5"/>
      <c r="D98" s="71"/>
      <c r="E98" s="71"/>
      <c r="F98" s="71"/>
      <c r="G98" s="71"/>
      <c r="H98" s="71"/>
      <c r="I98" s="71"/>
      <c r="J98" s="71"/>
      <c r="K98" s="6"/>
      <c r="L98" s="6"/>
      <c r="M98" s="71"/>
      <c r="N98" s="71"/>
      <c r="O98" s="71"/>
      <c r="P98" s="71"/>
      <c r="Q98" s="67"/>
      <c r="R98" s="67"/>
      <c r="AK98" s="59"/>
    </row>
    <row r="99" spans="1:37" ht="13.5" customHeight="1">
      <c r="A99" s="67"/>
      <c r="B99" s="210" t="s">
        <v>468</v>
      </c>
      <c r="C99" s="212"/>
      <c r="D99" s="341"/>
      <c r="E99" s="341"/>
      <c r="F99" s="341"/>
      <c r="G99" s="341"/>
      <c r="H99" s="341"/>
      <c r="I99" s="341"/>
      <c r="J99" s="71"/>
      <c r="K99" s="210" t="s">
        <v>451</v>
      </c>
      <c r="L99" s="212"/>
      <c r="M99" s="341"/>
      <c r="N99" s="341"/>
      <c r="O99" s="341"/>
      <c r="P99" s="341"/>
      <c r="Q99" s="341"/>
      <c r="R99" s="341"/>
      <c r="AK99" s="59"/>
    </row>
    <row r="100" spans="1:37" ht="4.5" customHeight="1">
      <c r="A100" s="67"/>
      <c r="B100" s="3"/>
      <c r="C100" s="5"/>
      <c r="D100" s="71"/>
      <c r="E100" s="71"/>
      <c r="F100" s="71"/>
      <c r="G100" s="71"/>
      <c r="H100" s="71"/>
      <c r="I100" s="71"/>
      <c r="J100" s="71"/>
      <c r="K100" s="6"/>
      <c r="L100" s="6"/>
      <c r="M100" s="71"/>
      <c r="N100" s="71"/>
      <c r="O100" s="71"/>
      <c r="P100" s="71"/>
      <c r="Q100" s="67"/>
      <c r="R100" s="67"/>
    </row>
    <row r="101" spans="1:37" ht="13.5" customHeight="1">
      <c r="A101" s="67"/>
      <c r="B101" s="210" t="s">
        <v>238</v>
      </c>
      <c r="C101" s="212"/>
      <c r="D101" s="341"/>
      <c r="E101" s="341"/>
      <c r="F101" s="341"/>
      <c r="G101" s="341"/>
      <c r="H101" s="341"/>
      <c r="I101" s="341"/>
      <c r="J101" s="72"/>
      <c r="K101" s="210" t="s">
        <v>469</v>
      </c>
      <c r="L101" s="212"/>
      <c r="M101" s="362"/>
      <c r="N101" s="363"/>
      <c r="O101" s="363"/>
      <c r="P101" s="363"/>
      <c r="Q101" s="363"/>
      <c r="R101" s="364"/>
    </row>
    <row r="102" spans="1:37" ht="4.5" customHeight="1"/>
    <row r="103" spans="1:37" ht="13.5" customHeight="1">
      <c r="A103" s="67"/>
      <c r="B103" s="210" t="s">
        <v>527</v>
      </c>
      <c r="C103" s="212"/>
      <c r="D103" s="365" t="s">
        <v>733</v>
      </c>
      <c r="E103" s="366"/>
      <c r="F103" s="131"/>
      <c r="G103" s="366" t="s">
        <v>732</v>
      </c>
      <c r="H103" s="366"/>
      <c r="I103" s="124"/>
      <c r="J103" s="123"/>
      <c r="K103" s="211" t="s">
        <v>731</v>
      </c>
      <c r="L103" s="212"/>
      <c r="M103" s="116"/>
      <c r="N103" s="366" t="s">
        <v>734</v>
      </c>
      <c r="O103" s="366"/>
      <c r="P103" s="367"/>
      <c r="Q103" s="367"/>
      <c r="R103" s="368"/>
    </row>
    <row r="104" spans="1:37" ht="5.0999999999999996" customHeight="1">
      <c r="A104" s="67"/>
      <c r="B104" s="67"/>
      <c r="C104" s="67"/>
      <c r="D104" s="67"/>
      <c r="E104" s="67"/>
      <c r="F104" s="67"/>
      <c r="G104" s="67"/>
      <c r="H104" s="67"/>
      <c r="I104" s="67"/>
      <c r="J104" s="67"/>
      <c r="K104" s="67"/>
      <c r="L104" s="67"/>
      <c r="M104" s="67"/>
      <c r="N104" s="67"/>
      <c r="O104" s="67"/>
      <c r="P104" s="67"/>
      <c r="Q104" s="67"/>
      <c r="R104" s="67"/>
    </row>
    <row r="105" spans="1:37" ht="26.25" customHeight="1">
      <c r="A105" s="67"/>
      <c r="B105" s="303" t="s">
        <v>607</v>
      </c>
      <c r="C105" s="303"/>
      <c r="D105" s="236" t="s">
        <v>744</v>
      </c>
      <c r="E105" s="237"/>
      <c r="F105" s="237"/>
      <c r="G105" s="237"/>
      <c r="H105" s="237"/>
      <c r="I105" s="361"/>
      <c r="J105" s="73"/>
      <c r="K105" s="357" t="s">
        <v>729</v>
      </c>
      <c r="L105" s="358"/>
      <c r="M105" s="355"/>
      <c r="N105" s="356"/>
      <c r="O105" s="357" t="s">
        <v>730</v>
      </c>
      <c r="P105" s="358"/>
      <c r="Q105" s="359"/>
      <c r="R105" s="360"/>
    </row>
    <row r="106" spans="1:37" ht="5.0999999999999996" customHeight="1">
      <c r="A106" s="67"/>
      <c r="B106" s="2"/>
      <c r="C106" s="2"/>
      <c r="D106" s="67"/>
      <c r="E106" s="67"/>
      <c r="F106" s="67"/>
      <c r="G106" s="67"/>
      <c r="H106" s="2"/>
      <c r="I106" s="2"/>
      <c r="J106" s="67"/>
      <c r="K106" s="67"/>
      <c r="L106" s="67"/>
      <c r="M106" s="67"/>
      <c r="N106" s="67"/>
      <c r="O106" s="67"/>
      <c r="P106" s="67"/>
      <c r="Q106" s="67"/>
      <c r="R106" s="67"/>
    </row>
    <row r="107" spans="1:37" ht="13.5" customHeight="1">
      <c r="A107" s="67"/>
      <c r="B107" s="351" t="s">
        <v>608</v>
      </c>
      <c r="C107" s="351"/>
      <c r="D107" s="352"/>
      <c r="E107" s="353"/>
      <c r="F107" s="353"/>
      <c r="G107" s="353"/>
      <c r="H107" s="353"/>
      <c r="I107" s="354"/>
      <c r="J107" s="74"/>
      <c r="K107" s="212" t="s">
        <v>745</v>
      </c>
      <c r="L107" s="303"/>
      <c r="M107" s="341"/>
      <c r="N107" s="341"/>
      <c r="O107" s="341"/>
      <c r="P107" s="341"/>
      <c r="Q107" s="341"/>
      <c r="R107" s="341"/>
      <c r="S107" s="75"/>
    </row>
    <row r="108" spans="1:37" ht="4.5" customHeight="1">
      <c r="A108" s="67"/>
      <c r="B108" s="4"/>
      <c r="C108" s="5"/>
      <c r="D108" s="71"/>
      <c r="E108" s="71"/>
      <c r="F108" s="71"/>
      <c r="G108" s="71"/>
      <c r="H108" s="71"/>
      <c r="I108" s="71"/>
      <c r="J108" s="71"/>
      <c r="K108" s="6"/>
      <c r="L108" s="6"/>
      <c r="M108" s="71"/>
      <c r="N108" s="71"/>
      <c r="O108" s="71"/>
      <c r="P108" s="71"/>
      <c r="Q108" s="67"/>
      <c r="R108" s="67"/>
    </row>
    <row r="109" spans="1:37" ht="13.5" customHeight="1">
      <c r="A109" s="67"/>
      <c r="B109" s="210" t="s">
        <v>452</v>
      </c>
      <c r="C109" s="212"/>
      <c r="D109" s="341"/>
      <c r="E109" s="341"/>
      <c r="F109" s="341"/>
      <c r="G109" s="341"/>
      <c r="H109" s="341"/>
      <c r="I109" s="341"/>
      <c r="K109" s="210" t="s">
        <v>453</v>
      </c>
      <c r="L109" s="212"/>
      <c r="M109" s="341"/>
      <c r="N109" s="341"/>
      <c r="O109" s="341"/>
      <c r="P109" s="341"/>
      <c r="Q109" s="341"/>
      <c r="R109" s="341"/>
      <c r="V109" s="76"/>
      <c r="W109" s="77"/>
      <c r="X109" s="77"/>
      <c r="Y109" s="76"/>
    </row>
    <row r="110" spans="1:37" ht="5.0999999999999996" customHeight="1">
      <c r="A110" s="67"/>
      <c r="B110" s="2"/>
      <c r="C110" s="2"/>
      <c r="D110" s="67"/>
      <c r="E110" s="67"/>
      <c r="F110" s="67"/>
      <c r="G110" s="67"/>
      <c r="H110" s="2"/>
      <c r="I110" s="2"/>
      <c r="J110" s="67"/>
      <c r="K110" s="67"/>
      <c r="L110" s="67"/>
      <c r="M110" s="67"/>
      <c r="N110" s="67"/>
      <c r="O110" s="67"/>
      <c r="P110" s="67"/>
      <c r="Q110" s="67"/>
      <c r="R110" s="67"/>
    </row>
    <row r="111" spans="1:37" ht="13.5" customHeight="1">
      <c r="A111" s="67"/>
      <c r="B111" s="210" t="s">
        <v>609</v>
      </c>
      <c r="C111" s="212"/>
      <c r="D111" s="341"/>
      <c r="E111" s="341"/>
      <c r="F111" s="341"/>
      <c r="G111" s="341"/>
      <c r="H111" s="341"/>
      <c r="I111" s="341"/>
      <c r="K111" s="210" t="s">
        <v>610</v>
      </c>
      <c r="L111" s="212"/>
      <c r="M111" s="341"/>
      <c r="N111" s="341"/>
      <c r="O111" s="341"/>
      <c r="P111" s="341"/>
      <c r="Q111" s="341"/>
      <c r="R111" s="341"/>
      <c r="V111" s="76"/>
      <c r="W111" s="77"/>
      <c r="X111" s="77"/>
      <c r="Y111" s="76"/>
    </row>
    <row r="112" spans="1:37" ht="4.5" customHeight="1">
      <c r="A112" s="67"/>
      <c r="B112" s="2"/>
      <c r="C112" s="2"/>
      <c r="D112" s="67"/>
      <c r="E112" s="67"/>
      <c r="F112" s="67"/>
      <c r="G112" s="67"/>
      <c r="H112" s="67"/>
      <c r="I112" s="67"/>
      <c r="J112" s="67"/>
      <c r="K112" s="2"/>
      <c r="L112" s="2"/>
      <c r="M112" s="67"/>
      <c r="N112" s="67"/>
      <c r="O112" s="67"/>
      <c r="P112" s="67"/>
      <c r="Q112" s="67"/>
      <c r="R112" s="67"/>
      <c r="T112" s="76"/>
      <c r="U112" s="77"/>
      <c r="V112" s="77"/>
      <c r="W112" s="76"/>
    </row>
    <row r="113" spans="1:37" ht="41.25" customHeight="1">
      <c r="A113" s="67"/>
      <c r="B113" s="214" t="s">
        <v>611</v>
      </c>
      <c r="C113" s="327"/>
      <c r="D113" s="130"/>
      <c r="E113" s="210" t="s">
        <v>612</v>
      </c>
      <c r="F113" s="212"/>
      <c r="G113" s="130"/>
      <c r="H113" s="213" t="s">
        <v>613</v>
      </c>
      <c r="I113" s="327"/>
      <c r="J113" s="345"/>
      <c r="K113" s="346"/>
      <c r="L113" s="213" t="s">
        <v>614</v>
      </c>
      <c r="M113" s="347"/>
      <c r="N113" s="348"/>
      <c r="O113" s="349"/>
      <c r="P113" s="349"/>
      <c r="Q113" s="349"/>
      <c r="R113" s="350"/>
      <c r="V113" s="76"/>
      <c r="W113" s="77"/>
      <c r="X113" s="77"/>
      <c r="Y113" s="76"/>
    </row>
    <row r="114" spans="1:37" ht="4.5" customHeight="1">
      <c r="A114" s="67"/>
      <c r="B114" s="67"/>
      <c r="C114" s="67"/>
      <c r="D114" s="67"/>
      <c r="E114" s="67"/>
      <c r="F114" s="67"/>
      <c r="G114" s="67"/>
      <c r="H114" s="67"/>
      <c r="I114" s="67"/>
      <c r="J114" s="67"/>
      <c r="K114" s="67"/>
      <c r="L114" s="67"/>
      <c r="M114" s="67"/>
      <c r="N114" s="67"/>
      <c r="O114" s="67"/>
      <c r="P114" s="67"/>
      <c r="Q114" s="67"/>
      <c r="R114" s="67"/>
      <c r="T114" s="76"/>
      <c r="U114" s="77"/>
      <c r="V114" s="77"/>
      <c r="W114" s="76"/>
    </row>
    <row r="115" spans="1:37" ht="13.5" customHeight="1">
      <c r="A115" s="67"/>
      <c r="B115" s="342" t="s">
        <v>736</v>
      </c>
      <c r="C115" s="343"/>
      <c r="D115" s="343"/>
      <c r="E115" s="343"/>
      <c r="F115" s="343"/>
      <c r="G115" s="343"/>
      <c r="H115" s="343"/>
      <c r="I115" s="343"/>
      <c r="J115" s="343"/>
      <c r="K115" s="343"/>
      <c r="L115" s="343"/>
      <c r="M115" s="343"/>
      <c r="N115" s="343"/>
      <c r="O115" s="343"/>
      <c r="P115" s="343"/>
      <c r="Q115" s="343"/>
      <c r="R115" s="344"/>
      <c r="T115" s="76"/>
      <c r="U115" s="77"/>
      <c r="V115" s="77"/>
      <c r="W115" s="76"/>
    </row>
    <row r="116" spans="1:37" ht="93" customHeight="1">
      <c r="A116" s="67"/>
      <c r="B116" s="259" t="s">
        <v>743</v>
      </c>
      <c r="C116" s="260"/>
      <c r="D116" s="260"/>
      <c r="E116" s="260"/>
      <c r="F116" s="260"/>
      <c r="G116" s="260"/>
      <c r="H116" s="260"/>
      <c r="I116" s="260"/>
      <c r="J116" s="260"/>
      <c r="K116" s="260"/>
      <c r="L116" s="260"/>
      <c r="M116" s="260"/>
      <c r="N116" s="260"/>
      <c r="O116" s="260"/>
      <c r="P116" s="260"/>
      <c r="Q116" s="260"/>
      <c r="R116" s="261"/>
      <c r="T116" s="76"/>
      <c r="U116" s="77"/>
      <c r="V116" s="77"/>
      <c r="W116" s="76"/>
    </row>
    <row r="117" spans="1:37" ht="13.5" customHeight="1">
      <c r="A117" s="67"/>
      <c r="B117" s="334" t="s">
        <v>616</v>
      </c>
      <c r="C117" s="334"/>
      <c r="D117" s="334"/>
      <c r="E117" s="335" t="s">
        <v>708</v>
      </c>
      <c r="F117" s="335"/>
      <c r="G117" s="335"/>
      <c r="H117" s="335"/>
      <c r="I117" s="335"/>
      <c r="J117" s="335"/>
      <c r="K117" s="335"/>
      <c r="L117" s="335"/>
      <c r="M117" s="335"/>
      <c r="N117" s="335"/>
      <c r="O117" s="335"/>
      <c r="P117" s="335"/>
      <c r="Q117" s="335"/>
      <c r="R117" s="335"/>
    </row>
    <row r="118" spans="1:37" ht="13.5" customHeight="1">
      <c r="A118" s="67"/>
      <c r="B118" s="334" t="s">
        <v>617</v>
      </c>
      <c r="C118" s="334"/>
      <c r="D118" s="334"/>
      <c r="E118" s="335" t="s">
        <v>720</v>
      </c>
      <c r="F118" s="335"/>
      <c r="G118" s="335"/>
      <c r="H118" s="335"/>
      <c r="I118" s="335"/>
      <c r="J118" s="335"/>
      <c r="K118" s="335"/>
      <c r="L118" s="335"/>
      <c r="M118" s="335"/>
      <c r="N118" s="335"/>
      <c r="O118" s="335"/>
      <c r="P118" s="335"/>
      <c r="Q118" s="335"/>
      <c r="R118" s="335"/>
    </row>
    <row r="119" spans="1:37" ht="13.5" customHeight="1">
      <c r="A119" s="67"/>
      <c r="B119" s="330" t="s">
        <v>618</v>
      </c>
      <c r="C119" s="330"/>
      <c r="D119" s="330"/>
      <c r="E119" s="335" t="s">
        <v>742</v>
      </c>
      <c r="F119" s="335"/>
      <c r="G119" s="335"/>
      <c r="H119" s="335"/>
      <c r="I119" s="335"/>
      <c r="J119" s="335"/>
      <c r="K119" s="335"/>
      <c r="L119" s="335"/>
      <c r="M119" s="335"/>
      <c r="N119" s="335"/>
      <c r="O119" s="335"/>
      <c r="P119" s="335"/>
      <c r="Q119" s="335"/>
      <c r="R119" s="335"/>
    </row>
    <row r="120" spans="1:37" s="78" customFormat="1" ht="4.5" customHeight="1">
      <c r="B120" s="79"/>
      <c r="C120" s="79"/>
      <c r="D120" s="79"/>
      <c r="E120" s="79"/>
      <c r="F120" s="79"/>
      <c r="G120" s="79"/>
      <c r="H120" s="79"/>
      <c r="I120" s="79"/>
      <c r="J120" s="79"/>
      <c r="K120" s="79"/>
      <c r="L120" s="79"/>
      <c r="M120" s="79"/>
      <c r="N120" s="79"/>
      <c r="O120" s="79"/>
      <c r="P120" s="79"/>
      <c r="Q120" s="79"/>
      <c r="R120" s="79"/>
      <c r="AC120" s="58"/>
      <c r="AK120" s="58"/>
    </row>
    <row r="121" spans="1:37" ht="13.5" customHeight="1">
      <c r="A121" s="67"/>
      <c r="B121" s="330" t="s">
        <v>615</v>
      </c>
      <c r="C121" s="330"/>
      <c r="D121" s="330"/>
      <c r="E121" s="330"/>
      <c r="F121" s="330"/>
      <c r="G121" s="330"/>
      <c r="H121" s="330"/>
      <c r="I121" s="330"/>
      <c r="J121" s="330"/>
      <c r="K121" s="330"/>
      <c r="L121" s="330"/>
      <c r="M121" s="330"/>
      <c r="N121" s="330"/>
      <c r="O121" s="330"/>
      <c r="P121" s="330"/>
      <c r="Q121" s="330"/>
      <c r="R121" s="330"/>
      <c r="T121" s="76"/>
      <c r="U121" s="77"/>
      <c r="V121" s="77"/>
      <c r="W121" s="76"/>
    </row>
    <row r="122" spans="1:37" ht="102" customHeight="1">
      <c r="A122" s="67"/>
      <c r="B122" s="309" t="s">
        <v>750</v>
      </c>
      <c r="C122" s="309"/>
      <c r="D122" s="309"/>
      <c r="E122" s="309"/>
      <c r="F122" s="309"/>
      <c r="G122" s="309"/>
      <c r="H122" s="309"/>
      <c r="I122" s="309"/>
      <c r="J122" s="309"/>
      <c r="K122" s="309"/>
      <c r="L122" s="309"/>
      <c r="M122" s="309"/>
      <c r="N122" s="309"/>
      <c r="O122" s="309"/>
      <c r="P122" s="309"/>
      <c r="Q122" s="309"/>
      <c r="R122" s="309"/>
      <c r="T122" s="76"/>
      <c r="U122" s="77"/>
      <c r="V122" s="77"/>
      <c r="W122" s="76"/>
    </row>
    <row r="123" spans="1:37" ht="4.5" customHeight="1">
      <c r="A123" s="67"/>
      <c r="B123" s="80"/>
      <c r="C123" s="80"/>
      <c r="D123" s="80"/>
      <c r="E123" s="80"/>
      <c r="F123" s="80"/>
      <c r="G123" s="80"/>
      <c r="H123" s="80"/>
      <c r="I123" s="80"/>
      <c r="J123" s="80"/>
      <c r="K123" s="80"/>
      <c r="L123" s="80"/>
      <c r="M123" s="80"/>
      <c r="N123" s="80"/>
      <c r="O123" s="80"/>
      <c r="P123" s="80"/>
      <c r="Q123" s="80"/>
      <c r="R123" s="67"/>
    </row>
    <row r="124" spans="1:37" ht="13.5" customHeight="1">
      <c r="A124" s="67"/>
      <c r="B124" s="330" t="s">
        <v>735</v>
      </c>
      <c r="C124" s="330"/>
      <c r="D124" s="330"/>
      <c r="E124" s="330"/>
      <c r="F124" s="330"/>
      <c r="G124" s="330"/>
      <c r="H124" s="330"/>
      <c r="I124" s="330"/>
      <c r="J124" s="330"/>
      <c r="K124" s="330"/>
      <c r="L124" s="330"/>
      <c r="M124" s="330"/>
      <c r="N124" s="330"/>
      <c r="O124" s="330"/>
      <c r="P124" s="330"/>
      <c r="Q124" s="330"/>
      <c r="R124" s="330"/>
    </row>
    <row r="125" spans="1:37" ht="93" customHeight="1">
      <c r="A125" s="67"/>
      <c r="B125" s="259" t="s">
        <v>749</v>
      </c>
      <c r="C125" s="260"/>
      <c r="D125" s="260"/>
      <c r="E125" s="260"/>
      <c r="F125" s="260"/>
      <c r="G125" s="260"/>
      <c r="H125" s="260"/>
      <c r="I125" s="260"/>
      <c r="J125" s="260"/>
      <c r="K125" s="260"/>
      <c r="L125" s="260"/>
      <c r="M125" s="260"/>
      <c r="N125" s="260"/>
      <c r="O125" s="260"/>
      <c r="P125" s="260"/>
      <c r="Q125" s="260"/>
      <c r="R125" s="261"/>
    </row>
    <row r="126" spans="1:37" ht="4.5" customHeight="1">
      <c r="A126" s="67"/>
      <c r="B126" s="7"/>
      <c r="C126" s="7"/>
      <c r="D126" s="7"/>
      <c r="E126" s="80"/>
      <c r="F126" s="80"/>
      <c r="G126" s="80"/>
      <c r="H126" s="80"/>
      <c r="I126" s="80"/>
      <c r="J126" s="80"/>
      <c r="K126" s="80"/>
      <c r="L126" s="80"/>
      <c r="M126" s="80"/>
      <c r="N126" s="80"/>
      <c r="O126" s="80"/>
      <c r="P126" s="80"/>
      <c r="Q126" s="80"/>
      <c r="R126" s="67"/>
    </row>
    <row r="127" spans="1:37" ht="28.5" customHeight="1">
      <c r="A127" s="67"/>
      <c r="B127" s="338" t="s">
        <v>800</v>
      </c>
      <c r="C127" s="339"/>
      <c r="D127" s="339"/>
      <c r="E127" s="339"/>
      <c r="F127" s="339"/>
      <c r="G127" s="339"/>
      <c r="H127" s="339"/>
      <c r="I127" s="339"/>
      <c r="J127" s="339"/>
      <c r="K127" s="339"/>
      <c r="L127" s="339"/>
      <c r="M127" s="339"/>
      <c r="N127" s="339"/>
      <c r="O127" s="339"/>
      <c r="P127" s="339"/>
      <c r="Q127" s="339"/>
      <c r="R127" s="340"/>
    </row>
    <row r="128" spans="1:37" ht="15.75" customHeight="1">
      <c r="A128" s="67"/>
      <c r="B128" s="336"/>
      <c r="C128" s="336"/>
      <c r="D128" s="303" t="s">
        <v>470</v>
      </c>
      <c r="E128" s="303"/>
      <c r="F128" s="303" t="s">
        <v>492</v>
      </c>
      <c r="G128" s="303"/>
      <c r="H128" s="303" t="s">
        <v>493</v>
      </c>
      <c r="I128" s="303"/>
      <c r="J128" s="303" t="s">
        <v>494</v>
      </c>
      <c r="K128" s="303"/>
      <c r="L128" s="303"/>
      <c r="M128" s="337" t="s">
        <v>454</v>
      </c>
      <c r="N128" s="318"/>
      <c r="O128" s="318"/>
      <c r="P128" s="318"/>
      <c r="Q128" s="318"/>
      <c r="R128" s="319"/>
      <c r="AK128" s="78"/>
    </row>
    <row r="129" spans="1:18" ht="21" customHeight="1">
      <c r="A129" s="67"/>
      <c r="B129" s="210" t="s">
        <v>455</v>
      </c>
      <c r="C129" s="212"/>
      <c r="D129" s="329"/>
      <c r="E129" s="329"/>
      <c r="F129" s="329"/>
      <c r="G129" s="329"/>
      <c r="H129" s="329"/>
      <c r="I129" s="329"/>
      <c r="J129" s="329"/>
      <c r="K129" s="329"/>
      <c r="L129" s="329"/>
      <c r="M129" s="310">
        <f>SUM(D129:L129)</f>
        <v>0</v>
      </c>
      <c r="N129" s="310"/>
      <c r="O129" s="310"/>
      <c r="P129" s="310"/>
      <c r="Q129" s="310"/>
      <c r="R129" s="310"/>
    </row>
    <row r="130" spans="1:18" ht="21" customHeight="1">
      <c r="A130" s="67"/>
      <c r="B130" s="303" t="s">
        <v>456</v>
      </c>
      <c r="C130" s="303"/>
      <c r="D130" s="329"/>
      <c r="E130" s="329"/>
      <c r="F130" s="329"/>
      <c r="G130" s="329"/>
      <c r="H130" s="329"/>
      <c r="I130" s="329"/>
      <c r="J130" s="329"/>
      <c r="K130" s="329"/>
      <c r="L130" s="329"/>
      <c r="M130" s="310">
        <f>SUM(D130:L130)</f>
        <v>0</v>
      </c>
      <c r="N130" s="310"/>
      <c r="O130" s="310"/>
      <c r="P130" s="310"/>
      <c r="Q130" s="310"/>
      <c r="R130" s="310"/>
    </row>
    <row r="131" spans="1:18" ht="22.5" customHeight="1">
      <c r="A131" s="67"/>
      <c r="B131" s="303" t="s">
        <v>457</v>
      </c>
      <c r="C131" s="303"/>
      <c r="D131" s="310">
        <f>SUM(D129:E130)</f>
        <v>0</v>
      </c>
      <c r="E131" s="310"/>
      <c r="F131" s="310">
        <f>SUM(F129:G130)</f>
        <v>0</v>
      </c>
      <c r="G131" s="310"/>
      <c r="H131" s="310">
        <f>SUM(H129:I130)</f>
        <v>0</v>
      </c>
      <c r="I131" s="310"/>
      <c r="J131" s="310">
        <f>SUM(J129:L130)</f>
        <v>0</v>
      </c>
      <c r="K131" s="310"/>
      <c r="L131" s="310"/>
      <c r="M131" s="331">
        <f>SUM(D131:L131)</f>
        <v>0</v>
      </c>
      <c r="N131" s="332"/>
      <c r="O131" s="332"/>
      <c r="P131" s="332"/>
      <c r="Q131" s="332"/>
      <c r="R131" s="333"/>
    </row>
    <row r="132" spans="1:18" ht="4.5" customHeight="1">
      <c r="A132" s="67"/>
      <c r="B132" s="7"/>
      <c r="C132" s="7"/>
      <c r="D132" s="80"/>
      <c r="E132" s="80"/>
      <c r="F132" s="80"/>
      <c r="G132" s="80"/>
      <c r="H132" s="80"/>
      <c r="I132" s="80"/>
      <c r="J132" s="80"/>
      <c r="K132" s="80"/>
      <c r="L132" s="80"/>
      <c r="M132" s="80"/>
      <c r="N132" s="80"/>
      <c r="O132" s="80"/>
      <c r="P132" s="80"/>
      <c r="Q132" s="80"/>
      <c r="R132" s="67"/>
    </row>
    <row r="133" spans="1:18" ht="13.5" customHeight="1">
      <c r="A133" s="67"/>
      <c r="B133" s="330" t="s">
        <v>738</v>
      </c>
      <c r="C133" s="330"/>
      <c r="D133" s="330"/>
      <c r="E133" s="330"/>
      <c r="F133" s="330"/>
      <c r="G133" s="330"/>
      <c r="H133" s="330"/>
      <c r="I133" s="330"/>
      <c r="J133" s="330"/>
      <c r="K133" s="330"/>
      <c r="L133" s="330"/>
      <c r="M133" s="330"/>
      <c r="N133" s="330"/>
      <c r="O133" s="330"/>
      <c r="P133" s="330"/>
      <c r="Q133" s="330"/>
      <c r="R133" s="330"/>
    </row>
    <row r="134" spans="1:18" ht="42" customHeight="1">
      <c r="A134" s="67"/>
      <c r="B134" s="214" t="s">
        <v>739</v>
      </c>
      <c r="C134" s="327"/>
      <c r="D134" s="328" t="s">
        <v>471</v>
      </c>
      <c r="E134" s="328"/>
      <c r="F134" s="328"/>
      <c r="G134" s="328"/>
      <c r="H134" s="317" t="s">
        <v>267</v>
      </c>
      <c r="I134" s="317"/>
      <c r="J134" s="8"/>
      <c r="K134" s="317" t="s">
        <v>264</v>
      </c>
      <c r="L134" s="317"/>
      <c r="M134" s="210" t="s">
        <v>472</v>
      </c>
      <c r="N134" s="211"/>
      <c r="O134" s="211"/>
      <c r="P134" s="212"/>
      <c r="Q134" s="317" t="s">
        <v>267</v>
      </c>
      <c r="R134" s="317"/>
    </row>
    <row r="135" spans="1:18" ht="13.5" customHeight="1">
      <c r="A135" s="67"/>
      <c r="B135" s="311" t="s">
        <v>458</v>
      </c>
      <c r="C135" s="311"/>
      <c r="D135" s="306" t="s">
        <v>707</v>
      </c>
      <c r="E135" s="307"/>
      <c r="F135" s="307"/>
      <c r="G135" s="308"/>
      <c r="H135" s="312"/>
      <c r="I135" s="313"/>
      <c r="J135" s="81"/>
      <c r="K135" s="303" t="s">
        <v>261</v>
      </c>
      <c r="L135" s="303"/>
      <c r="M135" s="306" t="s">
        <v>710</v>
      </c>
      <c r="N135" s="307"/>
      <c r="O135" s="307"/>
      <c r="P135" s="308"/>
      <c r="Q135" s="314"/>
      <c r="R135" s="315"/>
    </row>
    <row r="136" spans="1:18" ht="13.5" customHeight="1">
      <c r="A136" s="67"/>
      <c r="B136" s="311" t="s">
        <v>459</v>
      </c>
      <c r="C136" s="311"/>
      <c r="D136" s="306" t="s">
        <v>707</v>
      </c>
      <c r="E136" s="307"/>
      <c r="F136" s="307"/>
      <c r="G136" s="308"/>
      <c r="H136" s="325"/>
      <c r="I136" s="326"/>
      <c r="J136" s="81"/>
      <c r="K136" s="210" t="s">
        <v>262</v>
      </c>
      <c r="L136" s="212"/>
      <c r="M136" s="306" t="s">
        <v>711</v>
      </c>
      <c r="N136" s="307"/>
      <c r="O136" s="307"/>
      <c r="P136" s="308"/>
      <c r="Q136" s="314"/>
      <c r="R136" s="315"/>
    </row>
    <row r="137" spans="1:18" ht="13.5" customHeight="1">
      <c r="A137" s="67"/>
      <c r="B137" s="311" t="s">
        <v>460</v>
      </c>
      <c r="C137" s="311"/>
      <c r="D137" s="306" t="s">
        <v>741</v>
      </c>
      <c r="E137" s="307"/>
      <c r="F137" s="307"/>
      <c r="G137" s="308"/>
      <c r="H137" s="312"/>
      <c r="I137" s="313"/>
      <c r="J137" s="81"/>
      <c r="K137" s="303" t="s">
        <v>263</v>
      </c>
      <c r="L137" s="303"/>
      <c r="M137" s="306" t="s">
        <v>712</v>
      </c>
      <c r="N137" s="307"/>
      <c r="O137" s="307"/>
      <c r="P137" s="308"/>
      <c r="Q137" s="314"/>
      <c r="R137" s="315"/>
    </row>
    <row r="138" spans="1:18" ht="13.5" customHeight="1">
      <c r="A138" s="67"/>
      <c r="B138" s="311" t="s">
        <v>461</v>
      </c>
      <c r="C138" s="311"/>
      <c r="D138" s="306" t="s">
        <v>709</v>
      </c>
      <c r="E138" s="307"/>
      <c r="F138" s="307"/>
      <c r="G138" s="308"/>
      <c r="H138" s="312"/>
      <c r="I138" s="313"/>
      <c r="J138" s="81"/>
      <c r="K138" s="311" t="s">
        <v>464</v>
      </c>
      <c r="L138" s="311"/>
      <c r="M138" s="306"/>
      <c r="N138" s="307"/>
      <c r="O138" s="307"/>
      <c r="P138" s="308"/>
      <c r="Q138" s="314"/>
      <c r="R138" s="315"/>
    </row>
    <row r="139" spans="1:18" ht="13.5" customHeight="1">
      <c r="A139" s="67"/>
      <c r="B139" s="311" t="s">
        <v>462</v>
      </c>
      <c r="C139" s="311"/>
      <c r="D139" s="306" t="s">
        <v>740</v>
      </c>
      <c r="E139" s="307"/>
      <c r="F139" s="307"/>
      <c r="G139" s="308"/>
      <c r="H139" s="312"/>
      <c r="I139" s="313"/>
      <c r="J139" s="81"/>
      <c r="K139" s="210" t="s">
        <v>276</v>
      </c>
      <c r="L139" s="211"/>
      <c r="M139" s="211"/>
      <c r="N139" s="211"/>
      <c r="O139" s="211"/>
      <c r="P139" s="212"/>
      <c r="Q139" s="324">
        <f>SUM(Q135:R138)</f>
        <v>0</v>
      </c>
      <c r="R139" s="324"/>
    </row>
    <row r="140" spans="1:18" ht="13.5" customHeight="1">
      <c r="A140" s="67"/>
      <c r="B140" s="311" t="s">
        <v>463</v>
      </c>
      <c r="C140" s="311"/>
      <c r="D140" s="306" t="s">
        <v>747</v>
      </c>
      <c r="E140" s="307"/>
      <c r="F140" s="307"/>
      <c r="G140" s="308"/>
      <c r="H140" s="312"/>
      <c r="I140" s="313"/>
      <c r="J140" s="81"/>
      <c r="K140" s="317" t="s">
        <v>266</v>
      </c>
      <c r="L140" s="317"/>
      <c r="M140" s="210" t="s">
        <v>472</v>
      </c>
      <c r="N140" s="211"/>
      <c r="O140" s="211"/>
      <c r="P140" s="212"/>
      <c r="Q140" s="317" t="s">
        <v>267</v>
      </c>
      <c r="R140" s="317"/>
    </row>
    <row r="141" spans="1:18" ht="13.5" customHeight="1">
      <c r="A141" s="67"/>
      <c r="B141" s="311" t="s">
        <v>464</v>
      </c>
      <c r="C141" s="311"/>
      <c r="D141" s="306" t="s">
        <v>748</v>
      </c>
      <c r="E141" s="307"/>
      <c r="F141" s="307"/>
      <c r="G141" s="308"/>
      <c r="H141" s="312"/>
      <c r="I141" s="313"/>
      <c r="J141" s="81"/>
      <c r="K141" s="303" t="s">
        <v>261</v>
      </c>
      <c r="L141" s="303"/>
      <c r="M141" s="306" t="s">
        <v>713</v>
      </c>
      <c r="N141" s="307"/>
      <c r="O141" s="307"/>
      <c r="P141" s="308"/>
      <c r="Q141" s="316"/>
      <c r="R141" s="316"/>
    </row>
    <row r="142" spans="1:18" ht="13.5" customHeight="1">
      <c r="A142" s="67"/>
      <c r="B142" s="311" t="s">
        <v>464</v>
      </c>
      <c r="C142" s="311"/>
      <c r="D142" s="306" t="s">
        <v>748</v>
      </c>
      <c r="E142" s="307"/>
      <c r="F142" s="307"/>
      <c r="G142" s="308"/>
      <c r="H142" s="312"/>
      <c r="I142" s="313"/>
      <c r="J142" s="81"/>
      <c r="K142" s="210" t="s">
        <v>262</v>
      </c>
      <c r="L142" s="212"/>
      <c r="M142" s="306"/>
      <c r="N142" s="307"/>
      <c r="O142" s="307"/>
      <c r="P142" s="308"/>
      <c r="Q142" s="314"/>
      <c r="R142" s="315"/>
    </row>
    <row r="143" spans="1:18" ht="13.5" customHeight="1">
      <c r="A143" s="67"/>
      <c r="B143" s="311" t="s">
        <v>464</v>
      </c>
      <c r="C143" s="311"/>
      <c r="D143" s="306" t="s">
        <v>748</v>
      </c>
      <c r="E143" s="307"/>
      <c r="F143" s="307"/>
      <c r="G143" s="308"/>
      <c r="H143" s="312"/>
      <c r="I143" s="313"/>
      <c r="J143" s="81"/>
      <c r="K143" s="303" t="s">
        <v>265</v>
      </c>
      <c r="L143" s="303"/>
      <c r="M143" s="306" t="s">
        <v>714</v>
      </c>
      <c r="N143" s="307"/>
      <c r="O143" s="307"/>
      <c r="P143" s="308"/>
      <c r="Q143" s="316"/>
      <c r="R143" s="316"/>
    </row>
    <row r="144" spans="1:18" ht="13.5" customHeight="1">
      <c r="A144" s="67"/>
      <c r="B144" s="311" t="s">
        <v>464</v>
      </c>
      <c r="C144" s="311"/>
      <c r="D144" s="306" t="s">
        <v>748</v>
      </c>
      <c r="E144" s="307"/>
      <c r="F144" s="307"/>
      <c r="G144" s="308"/>
      <c r="H144" s="312"/>
      <c r="I144" s="313"/>
      <c r="J144" s="81"/>
      <c r="K144" s="210" t="s">
        <v>464</v>
      </c>
      <c r="L144" s="212"/>
      <c r="M144" s="306"/>
      <c r="N144" s="307"/>
      <c r="O144" s="307"/>
      <c r="P144" s="308"/>
      <c r="Q144" s="322"/>
      <c r="R144" s="323"/>
    </row>
    <row r="145" spans="1:18" ht="13.5" customHeight="1">
      <c r="A145" s="67"/>
      <c r="B145" s="303" t="s">
        <v>467</v>
      </c>
      <c r="C145" s="303"/>
      <c r="D145" s="303"/>
      <c r="E145" s="303"/>
      <c r="F145" s="303"/>
      <c r="G145" s="303"/>
      <c r="H145" s="304">
        <f>SUM(H135:I144)</f>
        <v>0</v>
      </c>
      <c r="I145" s="305"/>
      <c r="J145" s="8"/>
      <c r="K145" s="210" t="s">
        <v>277</v>
      </c>
      <c r="L145" s="211"/>
      <c r="M145" s="211"/>
      <c r="N145" s="211"/>
      <c r="O145" s="211"/>
      <c r="P145" s="212"/>
      <c r="Q145" s="324">
        <f>SUM(Q141:R144)</f>
        <v>0</v>
      </c>
      <c r="R145" s="324"/>
    </row>
    <row r="146" spans="1:18" ht="13.5" customHeight="1">
      <c r="A146" s="67"/>
      <c r="B146" s="2"/>
      <c r="C146" s="2"/>
      <c r="D146" s="2"/>
      <c r="E146" s="2"/>
      <c r="F146" s="2"/>
      <c r="G146" s="2"/>
      <c r="H146" s="2"/>
      <c r="I146" s="2"/>
      <c r="J146" s="8"/>
      <c r="K146" s="303" t="s">
        <v>466</v>
      </c>
      <c r="L146" s="303"/>
      <c r="M146" s="303"/>
      <c r="N146" s="303"/>
      <c r="O146" s="303"/>
      <c r="P146" s="303"/>
      <c r="Q146" s="299">
        <f>Q139+Q145</f>
        <v>0</v>
      </c>
      <c r="R146" s="300"/>
    </row>
    <row r="147" spans="1:18" ht="4.5" customHeight="1">
      <c r="A147" s="67"/>
      <c r="B147" s="2"/>
      <c r="C147" s="2"/>
      <c r="D147" s="2"/>
      <c r="E147" s="2"/>
      <c r="F147" s="2"/>
      <c r="G147" s="2"/>
      <c r="H147" s="2"/>
      <c r="I147" s="2"/>
      <c r="J147" s="8"/>
      <c r="K147" s="2"/>
      <c r="L147" s="2"/>
      <c r="M147" s="2"/>
      <c r="N147" s="2"/>
      <c r="O147" s="2"/>
      <c r="P147" s="2"/>
      <c r="Q147" s="2"/>
      <c r="R147" s="2"/>
    </row>
    <row r="148" spans="1:18" ht="12" customHeight="1">
      <c r="A148" s="67"/>
      <c r="B148" s="210" t="s">
        <v>230</v>
      </c>
      <c r="C148" s="211"/>
      <c r="D148" s="211"/>
      <c r="E148" s="211"/>
      <c r="F148" s="211"/>
      <c r="G148" s="211"/>
      <c r="H148" s="211"/>
      <c r="I148" s="211"/>
      <c r="J148" s="211"/>
      <c r="K148" s="211"/>
      <c r="L148" s="211"/>
      <c r="M148" s="211"/>
      <c r="N148" s="211"/>
      <c r="O148" s="211"/>
      <c r="P148" s="212"/>
      <c r="Q148" s="299">
        <f>H145-Q146</f>
        <v>0</v>
      </c>
      <c r="R148" s="300"/>
    </row>
    <row r="149" spans="1:18" ht="4.5" customHeight="1">
      <c r="A149" s="67"/>
      <c r="B149" s="7"/>
      <c r="C149" s="7"/>
      <c r="D149" s="7"/>
      <c r="E149" s="7"/>
      <c r="F149" s="7"/>
      <c r="G149" s="7"/>
      <c r="H149" s="7"/>
      <c r="I149" s="7"/>
      <c r="J149" s="7"/>
      <c r="K149" s="7"/>
      <c r="L149" s="7"/>
      <c r="M149" s="7"/>
      <c r="N149" s="7"/>
      <c r="O149" s="7"/>
      <c r="P149" s="7"/>
      <c r="Q149" s="7"/>
      <c r="R149" s="2"/>
    </row>
    <row r="150" spans="1:18" ht="12" customHeight="1">
      <c r="B150" s="210" t="s">
        <v>280</v>
      </c>
      <c r="C150" s="211"/>
      <c r="D150" s="211"/>
      <c r="E150" s="211"/>
      <c r="F150" s="211"/>
      <c r="G150" s="211"/>
      <c r="H150" s="211"/>
      <c r="I150" s="211"/>
      <c r="J150" s="211"/>
      <c r="K150" s="211"/>
      <c r="L150" s="211"/>
      <c r="M150" s="211"/>
      <c r="N150" s="211"/>
      <c r="O150" s="211"/>
      <c r="P150" s="212"/>
      <c r="Q150" s="301">
        <f>IF(M131=0,0,Q148/M131)</f>
        <v>0</v>
      </c>
      <c r="R150" s="302"/>
    </row>
    <row r="151" spans="1:18" ht="4.5" customHeight="1">
      <c r="B151" s="1"/>
      <c r="C151" s="1"/>
      <c r="D151" s="1"/>
      <c r="E151" s="1"/>
      <c r="F151" s="1"/>
      <c r="G151" s="1"/>
      <c r="H151" s="1"/>
      <c r="I151" s="1"/>
      <c r="J151" s="1"/>
      <c r="K151" s="1"/>
      <c r="L151" s="1"/>
      <c r="M151" s="1"/>
      <c r="N151" s="1"/>
      <c r="O151" s="1"/>
      <c r="P151" s="1"/>
      <c r="Q151" s="1"/>
      <c r="R151" s="1"/>
    </row>
    <row r="152" spans="1:18" ht="12" customHeight="1">
      <c r="B152" s="318" t="s">
        <v>260</v>
      </c>
      <c r="C152" s="318"/>
      <c r="D152" s="318"/>
      <c r="E152" s="318"/>
      <c r="F152" s="318"/>
      <c r="G152" s="318"/>
      <c r="H152" s="318"/>
      <c r="I152" s="318"/>
      <c r="J152" s="318"/>
      <c r="K152" s="318"/>
      <c r="L152" s="318"/>
      <c r="M152" s="318"/>
      <c r="N152" s="318"/>
      <c r="O152" s="318"/>
      <c r="P152" s="319"/>
      <c r="Q152" s="320">
        <f>IF(M131=0,0,H145/M131)</f>
        <v>0</v>
      </c>
      <c r="R152" s="321"/>
    </row>
  </sheetData>
  <sheetProtection password="CE0F" sheet="1" objects="1" scenarios="1"/>
  <mergeCells count="159">
    <mergeCell ref="B148:P148"/>
    <mergeCell ref="Q148:R148"/>
    <mergeCell ref="B150:P150"/>
    <mergeCell ref="Q150:R150"/>
    <mergeCell ref="B152:P152"/>
    <mergeCell ref="Q152:R152"/>
    <mergeCell ref="B145:G145"/>
    <mergeCell ref="H145:I145"/>
    <mergeCell ref="K145:P145"/>
    <mergeCell ref="Q145:R145"/>
    <mergeCell ref="K146:P146"/>
    <mergeCell ref="Q146:R146"/>
    <mergeCell ref="B144:C144"/>
    <mergeCell ref="D144:G144"/>
    <mergeCell ref="H144:I144"/>
    <mergeCell ref="K144:L144"/>
    <mergeCell ref="M144:P144"/>
    <mergeCell ref="Q144:R144"/>
    <mergeCell ref="B143:C143"/>
    <mergeCell ref="D143:G143"/>
    <mergeCell ref="H143:I143"/>
    <mergeCell ref="K143:L143"/>
    <mergeCell ref="M143:P143"/>
    <mergeCell ref="Q143:R143"/>
    <mergeCell ref="B142:C142"/>
    <mergeCell ref="D142:G142"/>
    <mergeCell ref="H142:I142"/>
    <mergeCell ref="K142:L142"/>
    <mergeCell ref="M142:P142"/>
    <mergeCell ref="Q142:R142"/>
    <mergeCell ref="Q140:R140"/>
    <mergeCell ref="B141:C141"/>
    <mergeCell ref="D141:G141"/>
    <mergeCell ref="H141:I141"/>
    <mergeCell ref="K141:L141"/>
    <mergeCell ref="M141:P141"/>
    <mergeCell ref="Q141:R141"/>
    <mergeCell ref="B139:C139"/>
    <mergeCell ref="D139:G139"/>
    <mergeCell ref="H139:I139"/>
    <mergeCell ref="K139:P139"/>
    <mergeCell ref="Q139:R139"/>
    <mergeCell ref="B140:C140"/>
    <mergeCell ref="D140:G140"/>
    <mergeCell ref="H140:I140"/>
    <mergeCell ref="K140:L140"/>
    <mergeCell ref="M140:P140"/>
    <mergeCell ref="B138:C138"/>
    <mergeCell ref="D138:G138"/>
    <mergeCell ref="H138:I138"/>
    <mergeCell ref="K138:L138"/>
    <mergeCell ref="M138:P138"/>
    <mergeCell ref="Q138:R138"/>
    <mergeCell ref="B137:C137"/>
    <mergeCell ref="D137:G137"/>
    <mergeCell ref="H137:I137"/>
    <mergeCell ref="K137:L137"/>
    <mergeCell ref="M137:P137"/>
    <mergeCell ref="Q137:R137"/>
    <mergeCell ref="B136:C136"/>
    <mergeCell ref="D136:G136"/>
    <mergeCell ref="H136:I136"/>
    <mergeCell ref="K136:L136"/>
    <mergeCell ref="M136:P136"/>
    <mergeCell ref="Q136:R136"/>
    <mergeCell ref="B135:C135"/>
    <mergeCell ref="D135:G135"/>
    <mergeCell ref="H135:I135"/>
    <mergeCell ref="K135:L135"/>
    <mergeCell ref="M135:P135"/>
    <mergeCell ref="Q135:R135"/>
    <mergeCell ref="B133:R133"/>
    <mergeCell ref="B134:C134"/>
    <mergeCell ref="D134:G134"/>
    <mergeCell ref="H134:I134"/>
    <mergeCell ref="K134:L134"/>
    <mergeCell ref="M134:P134"/>
    <mergeCell ref="Q134:R134"/>
    <mergeCell ref="B131:C131"/>
    <mergeCell ref="D131:E131"/>
    <mergeCell ref="F131:G131"/>
    <mergeCell ref="H131:I131"/>
    <mergeCell ref="J131:L131"/>
    <mergeCell ref="M131:R131"/>
    <mergeCell ref="B130:C130"/>
    <mergeCell ref="D130:E130"/>
    <mergeCell ref="F130:G130"/>
    <mergeCell ref="H130:I130"/>
    <mergeCell ref="J130:L130"/>
    <mergeCell ref="M130:R130"/>
    <mergeCell ref="B129:C129"/>
    <mergeCell ref="D129:E129"/>
    <mergeCell ref="F129:G129"/>
    <mergeCell ref="H129:I129"/>
    <mergeCell ref="J129:L129"/>
    <mergeCell ref="M129:R129"/>
    <mergeCell ref="B127:R127"/>
    <mergeCell ref="B128:C128"/>
    <mergeCell ref="D128:E128"/>
    <mergeCell ref="F128:G128"/>
    <mergeCell ref="H128:I128"/>
    <mergeCell ref="J128:L128"/>
    <mergeCell ref="M128:R128"/>
    <mergeCell ref="B119:D119"/>
    <mergeCell ref="E119:R119"/>
    <mergeCell ref="B121:R121"/>
    <mergeCell ref="B122:R122"/>
    <mergeCell ref="B124:R124"/>
    <mergeCell ref="B125:R125"/>
    <mergeCell ref="B115:R115"/>
    <mergeCell ref="B116:R116"/>
    <mergeCell ref="B117:D117"/>
    <mergeCell ref="E117:R117"/>
    <mergeCell ref="B118:D118"/>
    <mergeCell ref="E118:R118"/>
    <mergeCell ref="B111:C111"/>
    <mergeCell ref="D111:I111"/>
    <mergeCell ref="K111:L111"/>
    <mergeCell ref="M111:R111"/>
    <mergeCell ref="B113:C113"/>
    <mergeCell ref="E113:F113"/>
    <mergeCell ref="H113:I113"/>
    <mergeCell ref="J113:K113"/>
    <mergeCell ref="L113:M113"/>
    <mergeCell ref="N113:R113"/>
    <mergeCell ref="B107:C107"/>
    <mergeCell ref="D107:I107"/>
    <mergeCell ref="K107:L107"/>
    <mergeCell ref="M107:R107"/>
    <mergeCell ref="B109:C109"/>
    <mergeCell ref="D109:I109"/>
    <mergeCell ref="K109:L109"/>
    <mergeCell ref="M109:R109"/>
    <mergeCell ref="B105:C105"/>
    <mergeCell ref="D105:I105"/>
    <mergeCell ref="K105:L105"/>
    <mergeCell ref="M105:N105"/>
    <mergeCell ref="O105:P105"/>
    <mergeCell ref="Q105:R105"/>
    <mergeCell ref="B95:C95"/>
    <mergeCell ref="D95:R95"/>
    <mergeCell ref="B97:C97"/>
    <mergeCell ref="D97:I97"/>
    <mergeCell ref="K97:L97"/>
    <mergeCell ref="M97:R97"/>
    <mergeCell ref="B103:C103"/>
    <mergeCell ref="D103:E103"/>
    <mergeCell ref="G103:H103"/>
    <mergeCell ref="K103:L103"/>
    <mergeCell ref="N103:O103"/>
    <mergeCell ref="P103:R103"/>
    <mergeCell ref="B99:C99"/>
    <mergeCell ref="D99:I99"/>
    <mergeCell ref="K99:L99"/>
    <mergeCell ref="M99:R99"/>
    <mergeCell ref="B101:C101"/>
    <mergeCell ref="D101:I101"/>
    <mergeCell ref="K101:L101"/>
    <mergeCell ref="M101:R101"/>
  </mergeCells>
  <conditionalFormatting sqref="B119 D103">
    <cfRule type="cellIs" dxfId="0" priority="1" stopIfTrue="1" operator="equal">
      <formula>0</formula>
    </cfRule>
  </conditionalFormatting>
  <dataValidations count="13">
    <dataValidation type="list" allowBlank="1" showInputMessage="1" showErrorMessage="1" sqref="F103 I103:J103 M103 P103:R103">
      <formula1>NoofBlocks</formula1>
    </dataValidation>
    <dataValidation type="list" allowBlank="1" showInputMessage="1" showErrorMessage="1" sqref="N113:R113">
      <formula1>$AO$3:$AO$8</formula1>
    </dataValidation>
    <dataValidation type="list" allowBlank="1" showInputMessage="1" showErrorMessage="1" sqref="D99:I99">
      <formula1>INDIRECT(SUBSTITUTE(M97," ",""))</formula1>
    </dataValidation>
    <dataValidation type="list" allowBlank="1" showInputMessage="1" showErrorMessage="1" sqref="M99:R99">
      <formula1>INDIRECT(SUBSTITUTE(D99," ",""))</formula1>
    </dataValidation>
    <dataValidation type="list" allowBlank="1" showInputMessage="1" showErrorMessage="1" sqref="D113">
      <formula1>$AL$3:$AL$4</formula1>
    </dataValidation>
    <dataValidation type="list" allowBlank="1" showInputMessage="1" showErrorMessage="1" sqref="G113 J113:K113">
      <formula1>$AM$3:$AM$4</formula1>
    </dataValidation>
    <dataValidation type="list" allowBlank="1" showInputMessage="1" showErrorMessage="1" sqref="D109:I109">
      <formula1>SettingType</formula1>
    </dataValidation>
    <dataValidation type="list" allowBlank="1" showInputMessage="1" showErrorMessage="1" sqref="M109:R109">
      <formula1>AK3:AK94</formula1>
    </dataValidation>
    <dataValidation type="list" allowBlank="1" showInputMessage="1" showErrorMessage="1" sqref="D101:I101">
      <formula1>DelivererType</formula1>
    </dataValidation>
    <dataValidation type="list" allowBlank="1" showInputMessage="1" showErrorMessage="1" sqref="M101:R101">
      <formula1>NoofSessions</formula1>
    </dataValidation>
    <dataValidation type="list" allowBlank="1" showInputMessage="1" showErrorMessage="1" sqref="M97:R97">
      <formula1>Region</formula1>
    </dataValidation>
    <dataValidation allowBlank="1" showErrorMessage="1" sqref="D97 M107 M105 D105 M111"/>
    <dataValidation type="list" allowBlank="1" showInputMessage="1" showErrorMessage="1" sqref="D111:I111">
      <formula1>$AN$3:$AN$6</formula1>
    </dataValidation>
  </dataValidations>
  <pageMargins left="0.74803149606299213" right="0.74803149606299213" top="0.47244094488188981" bottom="0.23622047244094491" header="0.51181102362204722" footer="0.51181102362204722"/>
  <pageSetup paperSize="9" scale="5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B1:BM11"/>
  <sheetViews>
    <sheetView showGridLines="0" showZeros="0" zoomScale="90" workbookViewId="0">
      <pane xSplit="3" ySplit="4" topLeftCell="D5" activePane="bottomRight" state="frozen"/>
      <selection activeCell="C8" sqref="C8"/>
      <selection pane="topRight" activeCell="C8" sqref="C8"/>
      <selection pane="bottomLeft" activeCell="C8" sqref="C8"/>
      <selection pane="bottomRight" activeCell="B2" sqref="B2"/>
    </sheetView>
  </sheetViews>
  <sheetFormatPr defaultRowHeight="13.5" customHeight="1"/>
  <cols>
    <col min="1" max="1" width="1.7109375" style="9" customWidth="1"/>
    <col min="2" max="2" width="20.7109375" style="9" customWidth="1"/>
    <col min="3" max="4" width="60.7109375" style="9" customWidth="1"/>
    <col min="5" max="6" width="50.7109375" style="9" customWidth="1"/>
    <col min="7" max="7" width="40.7109375" style="9" customWidth="1"/>
    <col min="8" max="8" width="14.7109375" style="9" customWidth="1"/>
    <col min="9" max="9" width="14.85546875" style="9" customWidth="1"/>
    <col min="10" max="12" width="14.7109375" style="9" customWidth="1"/>
    <col min="13" max="13" width="10.7109375" style="9" customWidth="1"/>
    <col min="14" max="14" width="30.7109375" style="9" customWidth="1"/>
    <col min="15" max="15" width="50.7109375" style="9" customWidth="1"/>
    <col min="16" max="16" width="17.28515625" style="9" customWidth="1"/>
    <col min="17" max="18" width="16.28515625" style="9" customWidth="1"/>
    <col min="19" max="19" width="14.7109375" style="9" customWidth="1"/>
    <col min="20" max="20" width="40.42578125" style="9" customWidth="1"/>
    <col min="21" max="21" width="2.140625" style="46" customWidth="1"/>
    <col min="22" max="28" width="10.7109375" style="9" customWidth="1"/>
    <col min="29" max="29" width="2.140625" style="27" customWidth="1"/>
    <col min="30" max="32" width="20.7109375" style="9" customWidth="1"/>
    <col min="33" max="34" width="30.7109375" style="9" customWidth="1"/>
    <col min="35" max="35" width="2.140625" style="46" customWidth="1"/>
    <col min="36" max="42" width="20.7109375" style="9" customWidth="1"/>
    <col min="43" max="43" width="2.140625" style="47" customWidth="1"/>
    <col min="44" max="46" width="20.7109375" style="9" customWidth="1"/>
    <col min="47" max="47" width="9.140625" style="9"/>
    <col min="48" max="51" width="14.7109375" style="9" customWidth="1"/>
    <col min="52" max="52" width="9.140625" style="9"/>
    <col min="53" max="53" width="21.140625" style="9" customWidth="1"/>
    <col min="54" max="54" width="22.5703125" style="9" customWidth="1"/>
    <col min="55" max="55" width="20.5703125" style="9" customWidth="1"/>
    <col min="56" max="56" width="21" style="9" customWidth="1"/>
    <col min="57" max="16384" width="9.140625" style="9"/>
  </cols>
  <sheetData>
    <row r="1" spans="2:65" ht="13.5" customHeight="1">
      <c r="B1" s="208" t="s">
        <v>528</v>
      </c>
      <c r="C1" s="209"/>
      <c r="D1" s="209"/>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c r="AF1" s="209"/>
      <c r="AG1" s="209"/>
      <c r="AH1" s="209"/>
      <c r="AI1" s="209"/>
      <c r="AJ1" s="209"/>
      <c r="AK1" s="209"/>
      <c r="AL1" s="209"/>
      <c r="AM1" s="209"/>
      <c r="AN1" s="209"/>
      <c r="AO1" s="209"/>
      <c r="AP1" s="209"/>
      <c r="AQ1" s="209"/>
      <c r="AR1" s="209"/>
      <c r="AS1" s="209"/>
      <c r="AT1" s="209"/>
      <c r="AV1" s="82"/>
      <c r="AW1" s="82"/>
      <c r="AX1" s="82"/>
      <c r="AY1" s="82"/>
      <c r="BA1" s="82"/>
      <c r="BB1" s="82"/>
      <c r="BC1" s="82"/>
      <c r="BD1" s="82"/>
    </row>
    <row r="2" spans="2:65" s="27" customFormat="1" ht="13.5" customHeight="1">
      <c r="B2" s="48"/>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V2" s="83"/>
      <c r="AW2" s="83"/>
      <c r="AX2" s="83"/>
      <c r="AY2" s="83"/>
      <c r="BA2" s="83"/>
      <c r="BB2" s="83"/>
      <c r="BC2" s="83"/>
      <c r="BD2" s="83"/>
    </row>
    <row r="3" spans="2:65" s="30" customFormat="1" ht="13.5" customHeight="1">
      <c r="B3" s="210" t="s">
        <v>231</v>
      </c>
      <c r="C3" s="211"/>
      <c r="D3" s="211"/>
      <c r="E3" s="211"/>
      <c r="F3" s="211"/>
      <c r="G3" s="211"/>
      <c r="H3" s="211"/>
      <c r="I3" s="211"/>
      <c r="J3" s="211"/>
      <c r="K3" s="211"/>
      <c r="L3" s="211"/>
      <c r="M3" s="211"/>
      <c r="N3" s="211"/>
      <c r="O3" s="212"/>
      <c r="P3" s="53"/>
      <c r="Q3" s="53"/>
      <c r="R3" s="53"/>
      <c r="S3" s="53"/>
      <c r="T3" s="53"/>
      <c r="U3" s="28"/>
      <c r="V3" s="213" t="s">
        <v>258</v>
      </c>
      <c r="W3" s="213"/>
      <c r="X3" s="213"/>
      <c r="Y3" s="213"/>
      <c r="Z3" s="213"/>
      <c r="AA3" s="213"/>
      <c r="AB3" s="213"/>
      <c r="AC3" s="29"/>
      <c r="AD3" s="214" t="s">
        <v>268</v>
      </c>
      <c r="AE3" s="213"/>
      <c r="AF3" s="213"/>
      <c r="AG3" s="213"/>
      <c r="AH3" s="213"/>
      <c r="AI3" s="29"/>
      <c r="AJ3" s="211" t="s">
        <v>269</v>
      </c>
      <c r="AK3" s="211"/>
      <c r="AL3" s="211"/>
      <c r="AM3" s="211"/>
      <c r="AN3" s="211"/>
      <c r="AO3" s="211"/>
      <c r="AP3" s="211"/>
      <c r="AQ3" s="28"/>
      <c r="AR3" s="214" t="s">
        <v>235</v>
      </c>
      <c r="AS3" s="213"/>
      <c r="AT3" s="213"/>
      <c r="AV3" s="52"/>
      <c r="AW3" s="52"/>
      <c r="AX3" s="52"/>
      <c r="AY3" s="52"/>
      <c r="BA3" s="52"/>
      <c r="BB3" s="52"/>
      <c r="BC3" s="52"/>
      <c r="BD3" s="52"/>
    </row>
    <row r="4" spans="2:65" s="39" customFormat="1" ht="40.5" customHeight="1">
      <c r="B4" s="31" t="s">
        <v>249</v>
      </c>
      <c r="C4" s="31" t="s">
        <v>232</v>
      </c>
      <c r="D4" s="31" t="s">
        <v>256</v>
      </c>
      <c r="E4" s="31" t="s">
        <v>233</v>
      </c>
      <c r="F4" s="31" t="s">
        <v>641</v>
      </c>
      <c r="G4" s="31" t="s">
        <v>519</v>
      </c>
      <c r="H4" s="32" t="s">
        <v>619</v>
      </c>
      <c r="I4" s="32" t="s">
        <v>620</v>
      </c>
      <c r="J4" s="32" t="s">
        <v>621</v>
      </c>
      <c r="K4" s="32" t="s">
        <v>622</v>
      </c>
      <c r="L4" s="32" t="s">
        <v>623</v>
      </c>
      <c r="M4" s="32" t="s">
        <v>580</v>
      </c>
      <c r="N4" s="31" t="s">
        <v>517</v>
      </c>
      <c r="O4" s="33" t="s">
        <v>234</v>
      </c>
      <c r="P4" s="84" t="s">
        <v>609</v>
      </c>
      <c r="Q4" s="85" t="s">
        <v>624</v>
      </c>
      <c r="R4" s="85" t="s">
        <v>612</v>
      </c>
      <c r="S4" s="85" t="s">
        <v>640</v>
      </c>
      <c r="T4" s="85" t="s">
        <v>722</v>
      </c>
      <c r="U4" s="34"/>
      <c r="V4" s="35" t="s">
        <v>470</v>
      </c>
      <c r="W4" s="31" t="s">
        <v>492</v>
      </c>
      <c r="X4" s="31" t="s">
        <v>493</v>
      </c>
      <c r="Y4" s="31" t="s">
        <v>494</v>
      </c>
      <c r="Z4" s="31" t="s">
        <v>521</v>
      </c>
      <c r="AA4" s="31" t="s">
        <v>522</v>
      </c>
      <c r="AB4" s="33" t="s">
        <v>454</v>
      </c>
      <c r="AC4" s="34"/>
      <c r="AD4" s="36" t="s">
        <v>309</v>
      </c>
      <c r="AE4" s="32" t="s">
        <v>308</v>
      </c>
      <c r="AF4" s="32" t="s">
        <v>307</v>
      </c>
      <c r="AG4" s="32" t="s">
        <v>305</v>
      </c>
      <c r="AH4" s="37" t="s">
        <v>306</v>
      </c>
      <c r="AI4" s="38"/>
      <c r="AJ4" s="36" t="s">
        <v>270</v>
      </c>
      <c r="AK4" s="32" t="s">
        <v>271</v>
      </c>
      <c r="AL4" s="32" t="s">
        <v>272</v>
      </c>
      <c r="AM4" s="32" t="s">
        <v>273</v>
      </c>
      <c r="AN4" s="32" t="s">
        <v>274</v>
      </c>
      <c r="AO4" s="32" t="s">
        <v>275</v>
      </c>
      <c r="AP4" s="37" t="s">
        <v>166</v>
      </c>
      <c r="AQ4" s="38"/>
      <c r="AR4" s="36" t="s">
        <v>311</v>
      </c>
      <c r="AS4" s="36" t="s">
        <v>278</v>
      </c>
      <c r="AT4" s="36" t="s">
        <v>310</v>
      </c>
      <c r="AV4" s="32" t="s">
        <v>625</v>
      </c>
      <c r="AW4" s="32" t="s">
        <v>626</v>
      </c>
      <c r="AX4" s="32" t="s">
        <v>627</v>
      </c>
      <c r="AY4" s="32" t="s">
        <v>628</v>
      </c>
      <c r="BA4" s="32" t="s">
        <v>629</v>
      </c>
      <c r="BB4" s="32" t="s">
        <v>630</v>
      </c>
      <c r="BC4" s="32" t="s">
        <v>631</v>
      </c>
      <c r="BD4" s="32" t="s">
        <v>632</v>
      </c>
    </row>
    <row r="5" spans="2:65" ht="13.5" customHeight="1">
      <c r="B5" s="96" t="s">
        <v>250</v>
      </c>
      <c r="C5" s="25" t="str">
        <f ca="1">INDIRECT("'Project"&amp;ROW($A1)&amp;"'!$D$95")</f>
        <v>Sportivate…</v>
      </c>
      <c r="D5" s="25" t="str">
        <f ca="1">INDIRECT("'Project"&amp;ROW($A1)&amp;"'!$D$97")</f>
        <v>[Organisation responsible for the project]</v>
      </c>
      <c r="E5" s="25">
        <f ca="1">INDIRECT("'Project"&amp;ROW($A1)&amp;"'!M99")</f>
        <v>0</v>
      </c>
      <c r="F5" s="25" t="str">
        <f ca="1">INDIRECT("'Project"&amp;ROW($A1)&amp;"'!D105")</f>
        <v>[Name of the coach, club or individual running sessions (can be same as the provider in some cases)]</v>
      </c>
      <c r="G5" s="25">
        <f ca="1">INDIRECT("'Project"&amp;ROW($A1)&amp;"'!D101")</f>
        <v>0</v>
      </c>
      <c r="H5" s="25">
        <f ca="1">INDIRECT("'Project"&amp;ROW($A1)&amp;"'!F103")</f>
        <v>0</v>
      </c>
      <c r="I5" s="25">
        <f ca="1">INDIRECT("'Project"&amp;ROW($A1)&amp;"'!I103")</f>
        <v>0</v>
      </c>
      <c r="J5" s="25">
        <f ca="1">INDIRECT("'Project"&amp;ROW($A1)&amp;"'!M103")</f>
        <v>0</v>
      </c>
      <c r="K5" s="25">
        <f ca="1">INDIRECT("'Project"&amp;ROW($A1)&amp;"'!P103")</f>
        <v>0</v>
      </c>
      <c r="L5" s="25">
        <f ca="1">H5+I5+J5+K5</f>
        <v>0</v>
      </c>
      <c r="M5" s="25">
        <f ca="1">INDIRECT("'Project"&amp;ROW($A1)&amp;"'!M101")</f>
        <v>0</v>
      </c>
      <c r="N5" s="25">
        <f ca="1">INDIRECT("'Project"&amp;ROW($A1)&amp;"'!D109")</f>
        <v>0</v>
      </c>
      <c r="O5" s="40">
        <f ca="1">INDIRECT("'Project"&amp;ROW($A1)&amp;"'!M109")</f>
        <v>0</v>
      </c>
      <c r="P5" s="40">
        <f ca="1">INDIRECT("'Project"&amp;ROW($A1)&amp;"'!D111")</f>
        <v>0</v>
      </c>
      <c r="Q5" s="40">
        <f ca="1">INDIRECT("'Project"&amp;ROW($A1)&amp;"'!D113")</f>
        <v>0</v>
      </c>
      <c r="R5" s="40">
        <f ca="1">INDIRECT("'Project"&amp;ROW($A1)&amp;"'!G113")</f>
        <v>0</v>
      </c>
      <c r="S5" s="40">
        <f ca="1">INDIRECT("'Project"&amp;ROW($A1)&amp;"'!J113")</f>
        <v>0</v>
      </c>
      <c r="T5" s="40">
        <f ca="1">INDIRECT("'Project"&amp;ROW($A1)&amp;"'!N113")</f>
        <v>0</v>
      </c>
      <c r="U5" s="41"/>
      <c r="V5" s="42">
        <f ca="1">INDIRECT("'Project"&amp;ROW($A1)&amp;"'!D131")</f>
        <v>0</v>
      </c>
      <c r="W5" s="22">
        <f ca="1">INDIRECT("'Project"&amp;ROW($A1)&amp;"'!F131")</f>
        <v>0</v>
      </c>
      <c r="X5" s="22">
        <f ca="1">INDIRECT("'Project"&amp;ROW($A1)&amp;"'!H131")</f>
        <v>0</v>
      </c>
      <c r="Y5" s="22">
        <f ca="1">INDIRECT("'Project"&amp;ROW($A1)&amp;"'!J131")</f>
        <v>0</v>
      </c>
      <c r="Z5" s="22">
        <f ca="1">INDIRECT("'Project"&amp;ROW($A1)&amp;"'!M129")</f>
        <v>0</v>
      </c>
      <c r="AA5" s="22">
        <f ca="1">INDIRECT("'Project"&amp;ROW($A1)&amp;"'!M130")</f>
        <v>0</v>
      </c>
      <c r="AB5" s="43">
        <f ca="1">INDIRECT("'Project"&amp;ROW($A1)&amp;"'!M131")</f>
        <v>0</v>
      </c>
      <c r="AC5" s="41"/>
      <c r="AD5" s="44">
        <f ca="1">INDIRECT("'Project"&amp;ROW($A1)&amp;"'!H145")</f>
        <v>0</v>
      </c>
      <c r="AE5" s="44">
        <f ca="1">INDIRECT("'Project"&amp;ROW($A1)&amp;"'!Q146")</f>
        <v>0</v>
      </c>
      <c r="AF5" s="44">
        <f ca="1">INDIRECT("'Project"&amp;ROW($A1)&amp;"'!Q148")</f>
        <v>0</v>
      </c>
      <c r="AG5" s="44">
        <f ca="1">INDIRECT("'Project"&amp;ROW($A1)&amp;"'!Q150")</f>
        <v>0</v>
      </c>
      <c r="AH5" s="44">
        <f ca="1">INDIRECT("'Project"&amp;ROW($A1)&amp;"'!Q152")</f>
        <v>0</v>
      </c>
      <c r="AI5" s="86"/>
      <c r="AJ5" s="44">
        <f ca="1">INDIRECT("'Project"&amp;ROW($A1)&amp;"'!H135")</f>
        <v>0</v>
      </c>
      <c r="AK5" s="44">
        <f ca="1">INDIRECT("'Project"&amp;ROW($A1)&amp;"'!H136")</f>
        <v>0</v>
      </c>
      <c r="AL5" s="44">
        <f ca="1">INDIRECT("'Project"&amp;ROW($A1)&amp;"'!H137")</f>
        <v>0</v>
      </c>
      <c r="AM5" s="44">
        <f ca="1">INDIRECT("'Project"&amp;ROW($A1)&amp;"'!H138")</f>
        <v>0</v>
      </c>
      <c r="AN5" s="44">
        <f ca="1">INDIRECT("'Project"&amp;ROW($A1)&amp;"'!H139")</f>
        <v>0</v>
      </c>
      <c r="AO5" s="44">
        <f ca="1">INDIRECT("'Project"&amp;ROW($A1)&amp;"'!H140")</f>
        <v>0</v>
      </c>
      <c r="AP5" s="44">
        <f ca="1">AD5-(AJ5+AK5+AL5+AM5+AN5+AO5)</f>
        <v>0</v>
      </c>
      <c r="AQ5" s="86"/>
      <c r="AR5" s="44">
        <f ca="1">INDIRECT("'Project"&amp;ROW($A1)&amp;"'!Q139")</f>
        <v>0</v>
      </c>
      <c r="AS5" s="44">
        <f ca="1">INDIRECT("'Project"&amp;ROW($A1)&amp;"'!Q145")</f>
        <v>0</v>
      </c>
      <c r="AT5" s="44">
        <f ca="1">INDIRECT("'Project"&amp;ROW($A1)&amp;"'!Q143")</f>
        <v>0</v>
      </c>
      <c r="AU5" s="44"/>
      <c r="AV5" s="22" t="str">
        <f t="shared" ref="AV5:AV10" ca="1" si="0">IF(L5=0,"",H5/L5*AB5)</f>
        <v/>
      </c>
      <c r="AW5" s="22" t="str">
        <f t="shared" ref="AW5:AW10" ca="1" si="1">IF(L5=0,"",I5/L5*AB5)</f>
        <v/>
      </c>
      <c r="AX5" s="22" t="str">
        <f t="shared" ref="AX5:AX10" ca="1" si="2">IF(L5=0,"",J5/L5*AB5)</f>
        <v/>
      </c>
      <c r="AY5" s="22" t="str">
        <f t="shared" ref="AY5:AY10" ca="1" si="3">IF(L5=0,"",K5/L5*AB5)</f>
        <v/>
      </c>
      <c r="BA5" s="119" t="str">
        <f t="shared" ref="BA5:BA10" ca="1" si="4">IF(L5=0,"",H5/L5*AF5)</f>
        <v/>
      </c>
      <c r="BB5" s="119" t="str">
        <f t="shared" ref="BB5:BB10" ca="1" si="5">IF(L5=0,"",I5/L5*AF5)</f>
        <v/>
      </c>
      <c r="BC5" s="119" t="str">
        <f t="shared" ref="BC5:BC10" ca="1" si="6">IF(L5=0,"",J5/L5*AF5)</f>
        <v/>
      </c>
      <c r="BD5" s="119" t="str">
        <f t="shared" ref="BD5:BD10" ca="1" si="7">IF(L5=0,"",K5/L5*AF5)</f>
        <v/>
      </c>
      <c r="BE5" s="94"/>
      <c r="BF5" s="94"/>
      <c r="BG5" s="94"/>
      <c r="BH5" s="94"/>
      <c r="BI5" s="46"/>
      <c r="BJ5" s="46"/>
      <c r="BK5" s="46"/>
      <c r="BL5" s="46"/>
      <c r="BM5" s="46"/>
    </row>
    <row r="6" spans="2:65" ht="13.5" customHeight="1">
      <c r="B6" s="96" t="s">
        <v>251</v>
      </c>
      <c r="C6" s="25" t="str">
        <f ca="1">INDIRECT("'Project"&amp;ROW($A2)&amp;"'!$D$95")</f>
        <v>Sportivate…</v>
      </c>
      <c r="D6" s="25" t="str">
        <f ca="1">INDIRECT("'Project"&amp;ROW($A2)&amp;"'!$D$97")</f>
        <v>[Organisation responsible for the project]</v>
      </c>
      <c r="E6" s="25">
        <f t="shared" ref="E6:E10" ca="1" si="8">INDIRECT("'Project"&amp;ROW($A2)&amp;"'!M99")</f>
        <v>0</v>
      </c>
      <c r="F6" s="25" t="str">
        <f t="shared" ref="F6:F10" ca="1" si="9">INDIRECT("'Project"&amp;ROW($A2)&amp;"'!D105")</f>
        <v>[Name of the coach, club or individual running sessions (can be same as the provider in some cases)]</v>
      </c>
      <c r="G6" s="25">
        <f t="shared" ref="G6:G10" ca="1" si="10">INDIRECT("'Project"&amp;ROW($A2)&amp;"'!D101")</f>
        <v>0</v>
      </c>
      <c r="H6" s="25">
        <f t="shared" ref="H6:H10" ca="1" si="11">INDIRECT("'Project"&amp;ROW($A2)&amp;"'!F103")</f>
        <v>0</v>
      </c>
      <c r="I6" s="25">
        <f t="shared" ref="I6:I10" ca="1" si="12">INDIRECT("'Project"&amp;ROW($A2)&amp;"'!I103")</f>
        <v>0</v>
      </c>
      <c r="J6" s="25">
        <f t="shared" ref="J6:J10" ca="1" si="13">INDIRECT("'Project"&amp;ROW($A2)&amp;"'!M103")</f>
        <v>0</v>
      </c>
      <c r="K6" s="25">
        <f t="shared" ref="K6:K10" ca="1" si="14">INDIRECT("'Project"&amp;ROW($A2)&amp;"'!P103")</f>
        <v>0</v>
      </c>
      <c r="L6" s="25">
        <f t="shared" ref="L6:L10" ca="1" si="15">H6+I6+J6+K6</f>
        <v>0</v>
      </c>
      <c r="M6" s="25">
        <f t="shared" ref="M6:M10" ca="1" si="16">INDIRECT("'Project"&amp;ROW($A2)&amp;"'!M101")</f>
        <v>0</v>
      </c>
      <c r="N6" s="25">
        <f t="shared" ref="N6:N10" ca="1" si="17">INDIRECT("'Project"&amp;ROW($A2)&amp;"'!D109")</f>
        <v>0</v>
      </c>
      <c r="O6" s="40">
        <f t="shared" ref="O6:O10" ca="1" si="18">INDIRECT("'Project"&amp;ROW($A2)&amp;"'!M109")</f>
        <v>0</v>
      </c>
      <c r="P6" s="40">
        <f t="shared" ref="P6:P10" ca="1" si="19">INDIRECT("'Project"&amp;ROW($A2)&amp;"'!D111")</f>
        <v>0</v>
      </c>
      <c r="Q6" s="40">
        <f t="shared" ref="Q6:Q10" ca="1" si="20">INDIRECT("'Project"&amp;ROW($A2)&amp;"'!D113")</f>
        <v>0</v>
      </c>
      <c r="R6" s="40">
        <f t="shared" ref="R6:R10" ca="1" si="21">INDIRECT("'Project"&amp;ROW($A2)&amp;"'!G113")</f>
        <v>0</v>
      </c>
      <c r="S6" s="40">
        <f t="shared" ref="S6:S10" ca="1" si="22">INDIRECT("'Project"&amp;ROW($A2)&amp;"'!J113")</f>
        <v>0</v>
      </c>
      <c r="T6" s="40">
        <f t="shared" ref="T6:T10" ca="1" si="23">INDIRECT("'Project"&amp;ROW($A2)&amp;"'!N113")</f>
        <v>0</v>
      </c>
      <c r="U6" s="41"/>
      <c r="V6" s="42">
        <f t="shared" ref="V6:V10" ca="1" si="24">INDIRECT("'Project"&amp;ROW($A2)&amp;"'!D131")</f>
        <v>0</v>
      </c>
      <c r="W6" s="22">
        <f t="shared" ref="W6:W10" ca="1" si="25">INDIRECT("'Project"&amp;ROW($A2)&amp;"'!F131")</f>
        <v>0</v>
      </c>
      <c r="X6" s="22">
        <f t="shared" ref="X6:X10" ca="1" si="26">INDIRECT("'Project"&amp;ROW($A2)&amp;"'!H131")</f>
        <v>0</v>
      </c>
      <c r="Y6" s="22">
        <f t="shared" ref="Y6:Y10" ca="1" si="27">INDIRECT("'Project"&amp;ROW($A2)&amp;"'!J131")</f>
        <v>0</v>
      </c>
      <c r="Z6" s="22">
        <f t="shared" ref="Z6:Z10" ca="1" si="28">INDIRECT("'Project"&amp;ROW($A2)&amp;"'!M129")</f>
        <v>0</v>
      </c>
      <c r="AA6" s="22">
        <f t="shared" ref="AA6:AA10" ca="1" si="29">INDIRECT("'Project"&amp;ROW($A2)&amp;"'!M130")</f>
        <v>0</v>
      </c>
      <c r="AB6" s="43">
        <f t="shared" ref="AB6:AB10" ca="1" si="30">INDIRECT("'Project"&amp;ROW($A2)&amp;"'!M131")</f>
        <v>0</v>
      </c>
      <c r="AC6" s="41"/>
      <c r="AD6" s="44">
        <f t="shared" ref="AD6:AD10" ca="1" si="31">INDIRECT("'Project"&amp;ROW($A2)&amp;"'!H145")</f>
        <v>0</v>
      </c>
      <c r="AE6" s="44">
        <f t="shared" ref="AE6:AE10" ca="1" si="32">INDIRECT("'Project"&amp;ROW($A2)&amp;"'!Q146")</f>
        <v>0</v>
      </c>
      <c r="AF6" s="44">
        <f t="shared" ref="AF6:AF10" ca="1" si="33">INDIRECT("'Project"&amp;ROW($A2)&amp;"'!Q148")</f>
        <v>0</v>
      </c>
      <c r="AG6" s="44">
        <f t="shared" ref="AG6:AG10" ca="1" si="34">INDIRECT("'Project"&amp;ROW($A2)&amp;"'!Q150")</f>
        <v>0</v>
      </c>
      <c r="AH6" s="44">
        <f t="shared" ref="AH6:AH10" ca="1" si="35">INDIRECT("'Project"&amp;ROW($A2)&amp;"'!Q152")</f>
        <v>0</v>
      </c>
      <c r="AI6" s="86"/>
      <c r="AJ6" s="44">
        <f t="shared" ref="AJ6:AJ10" ca="1" si="36">INDIRECT("'Project"&amp;ROW($A2)&amp;"'!H135")</f>
        <v>0</v>
      </c>
      <c r="AK6" s="44">
        <f t="shared" ref="AK6:AK10" ca="1" si="37">INDIRECT("'Project"&amp;ROW($A2)&amp;"'!H136")</f>
        <v>0</v>
      </c>
      <c r="AL6" s="44">
        <f t="shared" ref="AL6:AL10" ca="1" si="38">INDIRECT("'Project"&amp;ROW($A2)&amp;"'!H137")</f>
        <v>0</v>
      </c>
      <c r="AM6" s="44">
        <f t="shared" ref="AM6:AM10" ca="1" si="39">INDIRECT("'Project"&amp;ROW($A2)&amp;"'!H138")</f>
        <v>0</v>
      </c>
      <c r="AN6" s="44">
        <f t="shared" ref="AN6:AN10" ca="1" si="40">INDIRECT("'Project"&amp;ROW($A2)&amp;"'!H139")</f>
        <v>0</v>
      </c>
      <c r="AO6" s="44">
        <f t="shared" ref="AO6:AO10" ca="1" si="41">INDIRECT("'Project"&amp;ROW($A2)&amp;"'!H140")</f>
        <v>0</v>
      </c>
      <c r="AP6" s="44">
        <f t="shared" ref="AP6:AP10" ca="1" si="42">AD6-(AJ6+AK6+AL6+AM6+AN6+AO6)</f>
        <v>0</v>
      </c>
      <c r="AQ6" s="86"/>
      <c r="AR6" s="44">
        <f t="shared" ref="AR6:AR10" ca="1" si="43">INDIRECT("'Project"&amp;ROW($A2)&amp;"'!Q139")</f>
        <v>0</v>
      </c>
      <c r="AS6" s="44">
        <f t="shared" ref="AS6:AS10" ca="1" si="44">INDIRECT("'Project"&amp;ROW($A2)&amp;"'!Q145")</f>
        <v>0</v>
      </c>
      <c r="AT6" s="44">
        <f t="shared" ref="AT6:AT10" ca="1" si="45">INDIRECT("'Project"&amp;ROW($A2)&amp;"'!Q143")</f>
        <v>0</v>
      </c>
      <c r="AV6" s="22" t="str">
        <f t="shared" ca="1" si="0"/>
        <v/>
      </c>
      <c r="AW6" s="22" t="str">
        <f t="shared" ca="1" si="1"/>
        <v/>
      </c>
      <c r="AX6" s="22" t="str">
        <f t="shared" ca="1" si="2"/>
        <v/>
      </c>
      <c r="AY6" s="22" t="str">
        <f t="shared" ca="1" si="3"/>
        <v/>
      </c>
      <c r="BA6" s="119" t="str">
        <f t="shared" ca="1" si="4"/>
        <v/>
      </c>
      <c r="BB6" s="119" t="str">
        <f t="shared" ca="1" si="5"/>
        <v/>
      </c>
      <c r="BC6" s="119" t="str">
        <f t="shared" ca="1" si="6"/>
        <v/>
      </c>
      <c r="BD6" s="119" t="str">
        <f t="shared" ca="1" si="7"/>
        <v/>
      </c>
    </row>
    <row r="7" spans="2:65" ht="13.5" customHeight="1">
      <c r="B7" s="96" t="s">
        <v>253</v>
      </c>
      <c r="C7" s="25" t="str">
        <f t="shared" ref="C7:C10" ca="1" si="46">INDIRECT("'Project"&amp;ROW($A3)&amp;"'!$D$95")</f>
        <v>Sportivate…</v>
      </c>
      <c r="D7" s="25" t="str">
        <f t="shared" ref="D7:D10" ca="1" si="47">INDIRECT("'Project"&amp;ROW($A3)&amp;"'!$D$97")</f>
        <v>[Organisation responsible for the project]</v>
      </c>
      <c r="E7" s="25">
        <f t="shared" ca="1" si="8"/>
        <v>0</v>
      </c>
      <c r="F7" s="25" t="str">
        <f t="shared" ca="1" si="9"/>
        <v>[Name of the coach, club or individual running sessions (can be same as the provider in some cases)]</v>
      </c>
      <c r="G7" s="25">
        <f t="shared" ca="1" si="10"/>
        <v>0</v>
      </c>
      <c r="H7" s="25">
        <f t="shared" ca="1" si="11"/>
        <v>0</v>
      </c>
      <c r="I7" s="25">
        <f t="shared" ca="1" si="12"/>
        <v>0</v>
      </c>
      <c r="J7" s="25">
        <f t="shared" ca="1" si="13"/>
        <v>0</v>
      </c>
      <c r="K7" s="25">
        <f t="shared" ca="1" si="14"/>
        <v>0</v>
      </c>
      <c r="L7" s="25">
        <f t="shared" ca="1" si="15"/>
        <v>0</v>
      </c>
      <c r="M7" s="25">
        <f t="shared" ca="1" si="16"/>
        <v>0</v>
      </c>
      <c r="N7" s="25">
        <f t="shared" ca="1" si="17"/>
        <v>0</v>
      </c>
      <c r="O7" s="40">
        <f t="shared" ca="1" si="18"/>
        <v>0</v>
      </c>
      <c r="P7" s="40">
        <f t="shared" ca="1" si="19"/>
        <v>0</v>
      </c>
      <c r="Q7" s="40">
        <f t="shared" ca="1" si="20"/>
        <v>0</v>
      </c>
      <c r="R7" s="40">
        <f t="shared" ca="1" si="21"/>
        <v>0</v>
      </c>
      <c r="S7" s="40">
        <f t="shared" ca="1" si="22"/>
        <v>0</v>
      </c>
      <c r="T7" s="40">
        <f t="shared" ca="1" si="23"/>
        <v>0</v>
      </c>
      <c r="U7" s="41"/>
      <c r="V7" s="42">
        <f t="shared" ca="1" si="24"/>
        <v>0</v>
      </c>
      <c r="W7" s="22">
        <f t="shared" ca="1" si="25"/>
        <v>0</v>
      </c>
      <c r="X7" s="22">
        <f t="shared" ca="1" si="26"/>
        <v>0</v>
      </c>
      <c r="Y7" s="22">
        <f t="shared" ca="1" si="27"/>
        <v>0</v>
      </c>
      <c r="Z7" s="22">
        <f t="shared" ca="1" si="28"/>
        <v>0</v>
      </c>
      <c r="AA7" s="22">
        <f t="shared" ca="1" si="29"/>
        <v>0</v>
      </c>
      <c r="AB7" s="43">
        <f t="shared" ca="1" si="30"/>
        <v>0</v>
      </c>
      <c r="AC7" s="41"/>
      <c r="AD7" s="44">
        <f t="shared" ca="1" si="31"/>
        <v>0</v>
      </c>
      <c r="AE7" s="44">
        <f t="shared" ca="1" si="32"/>
        <v>0</v>
      </c>
      <c r="AF7" s="44">
        <f t="shared" ca="1" si="33"/>
        <v>0</v>
      </c>
      <c r="AG7" s="44">
        <f t="shared" ca="1" si="34"/>
        <v>0</v>
      </c>
      <c r="AH7" s="44">
        <f t="shared" ca="1" si="35"/>
        <v>0</v>
      </c>
      <c r="AI7" s="86"/>
      <c r="AJ7" s="44">
        <f t="shared" ca="1" si="36"/>
        <v>0</v>
      </c>
      <c r="AK7" s="44">
        <f t="shared" ca="1" si="37"/>
        <v>0</v>
      </c>
      <c r="AL7" s="44">
        <f t="shared" ca="1" si="38"/>
        <v>0</v>
      </c>
      <c r="AM7" s="44">
        <f t="shared" ca="1" si="39"/>
        <v>0</v>
      </c>
      <c r="AN7" s="44">
        <f t="shared" ca="1" si="40"/>
        <v>0</v>
      </c>
      <c r="AO7" s="44">
        <f t="shared" ca="1" si="41"/>
        <v>0</v>
      </c>
      <c r="AP7" s="44">
        <f t="shared" ca="1" si="42"/>
        <v>0</v>
      </c>
      <c r="AQ7" s="86"/>
      <c r="AR7" s="44">
        <f t="shared" ca="1" si="43"/>
        <v>0</v>
      </c>
      <c r="AS7" s="44">
        <f t="shared" ca="1" si="44"/>
        <v>0</v>
      </c>
      <c r="AT7" s="44">
        <f t="shared" ca="1" si="45"/>
        <v>0</v>
      </c>
      <c r="AV7" s="22" t="str">
        <f t="shared" ca="1" si="0"/>
        <v/>
      </c>
      <c r="AW7" s="22" t="str">
        <f t="shared" ca="1" si="1"/>
        <v/>
      </c>
      <c r="AX7" s="22" t="str">
        <f t="shared" ca="1" si="2"/>
        <v/>
      </c>
      <c r="AY7" s="22" t="str">
        <f t="shared" ca="1" si="3"/>
        <v/>
      </c>
      <c r="BA7" s="119" t="str">
        <f t="shared" ca="1" si="4"/>
        <v/>
      </c>
      <c r="BB7" s="119" t="str">
        <f t="shared" ca="1" si="5"/>
        <v/>
      </c>
      <c r="BC7" s="119" t="str">
        <f t="shared" ca="1" si="6"/>
        <v/>
      </c>
      <c r="BD7" s="119" t="str">
        <f t="shared" ca="1" si="7"/>
        <v/>
      </c>
    </row>
    <row r="8" spans="2:65" ht="13.5" customHeight="1">
      <c r="B8" s="96" t="s">
        <v>252</v>
      </c>
      <c r="C8" s="25" t="str">
        <f t="shared" ca="1" si="46"/>
        <v>Sportivate…</v>
      </c>
      <c r="D8" s="25" t="str">
        <f t="shared" ca="1" si="47"/>
        <v>[Organisation responsible for the project]</v>
      </c>
      <c r="E8" s="25">
        <f t="shared" ca="1" si="8"/>
        <v>0</v>
      </c>
      <c r="F8" s="25" t="str">
        <f t="shared" ca="1" si="9"/>
        <v>[Name of the coach, club or individual running sessions (can be same as the provider in some cases)]</v>
      </c>
      <c r="G8" s="25">
        <f t="shared" ca="1" si="10"/>
        <v>0</v>
      </c>
      <c r="H8" s="25">
        <f t="shared" ca="1" si="11"/>
        <v>0</v>
      </c>
      <c r="I8" s="25">
        <f t="shared" ca="1" si="12"/>
        <v>0</v>
      </c>
      <c r="J8" s="25">
        <f t="shared" ca="1" si="13"/>
        <v>0</v>
      </c>
      <c r="K8" s="25">
        <f t="shared" ca="1" si="14"/>
        <v>0</v>
      </c>
      <c r="L8" s="25">
        <f t="shared" ca="1" si="15"/>
        <v>0</v>
      </c>
      <c r="M8" s="25">
        <f t="shared" ca="1" si="16"/>
        <v>0</v>
      </c>
      <c r="N8" s="25">
        <f t="shared" ca="1" si="17"/>
        <v>0</v>
      </c>
      <c r="O8" s="40">
        <f t="shared" ca="1" si="18"/>
        <v>0</v>
      </c>
      <c r="P8" s="40">
        <f t="shared" ca="1" si="19"/>
        <v>0</v>
      </c>
      <c r="Q8" s="40">
        <f t="shared" ca="1" si="20"/>
        <v>0</v>
      </c>
      <c r="R8" s="40">
        <f t="shared" ca="1" si="21"/>
        <v>0</v>
      </c>
      <c r="S8" s="40">
        <f t="shared" ca="1" si="22"/>
        <v>0</v>
      </c>
      <c r="T8" s="40">
        <f t="shared" ca="1" si="23"/>
        <v>0</v>
      </c>
      <c r="U8" s="41"/>
      <c r="V8" s="42">
        <f t="shared" ca="1" si="24"/>
        <v>0</v>
      </c>
      <c r="W8" s="22">
        <f t="shared" ca="1" si="25"/>
        <v>0</v>
      </c>
      <c r="X8" s="22">
        <f t="shared" ca="1" si="26"/>
        <v>0</v>
      </c>
      <c r="Y8" s="22">
        <f t="shared" ca="1" si="27"/>
        <v>0</v>
      </c>
      <c r="Z8" s="22">
        <f t="shared" ca="1" si="28"/>
        <v>0</v>
      </c>
      <c r="AA8" s="22">
        <f t="shared" ca="1" si="29"/>
        <v>0</v>
      </c>
      <c r="AB8" s="43">
        <f t="shared" ca="1" si="30"/>
        <v>0</v>
      </c>
      <c r="AC8" s="41"/>
      <c r="AD8" s="44">
        <f t="shared" ca="1" si="31"/>
        <v>0</v>
      </c>
      <c r="AE8" s="44">
        <f t="shared" ca="1" si="32"/>
        <v>0</v>
      </c>
      <c r="AF8" s="44">
        <f t="shared" ca="1" si="33"/>
        <v>0</v>
      </c>
      <c r="AG8" s="44">
        <f t="shared" ca="1" si="34"/>
        <v>0</v>
      </c>
      <c r="AH8" s="44">
        <f t="shared" ca="1" si="35"/>
        <v>0</v>
      </c>
      <c r="AI8" s="86"/>
      <c r="AJ8" s="44">
        <f t="shared" ca="1" si="36"/>
        <v>0</v>
      </c>
      <c r="AK8" s="44">
        <f t="shared" ca="1" si="37"/>
        <v>0</v>
      </c>
      <c r="AL8" s="44">
        <f t="shared" ca="1" si="38"/>
        <v>0</v>
      </c>
      <c r="AM8" s="44">
        <f t="shared" ca="1" si="39"/>
        <v>0</v>
      </c>
      <c r="AN8" s="44">
        <f t="shared" ca="1" si="40"/>
        <v>0</v>
      </c>
      <c r="AO8" s="44">
        <f t="shared" ca="1" si="41"/>
        <v>0</v>
      </c>
      <c r="AP8" s="44">
        <f t="shared" ca="1" si="42"/>
        <v>0</v>
      </c>
      <c r="AQ8" s="86"/>
      <c r="AR8" s="44">
        <f t="shared" ca="1" si="43"/>
        <v>0</v>
      </c>
      <c r="AS8" s="44">
        <f t="shared" ca="1" si="44"/>
        <v>0</v>
      </c>
      <c r="AT8" s="44">
        <f t="shared" ca="1" si="45"/>
        <v>0</v>
      </c>
      <c r="AV8" s="22" t="str">
        <f t="shared" ca="1" si="0"/>
        <v/>
      </c>
      <c r="AW8" s="22" t="str">
        <f t="shared" ca="1" si="1"/>
        <v/>
      </c>
      <c r="AX8" s="22" t="str">
        <f t="shared" ca="1" si="2"/>
        <v/>
      </c>
      <c r="AY8" s="22" t="str">
        <f t="shared" ca="1" si="3"/>
        <v/>
      </c>
      <c r="BA8" s="119" t="str">
        <f t="shared" ca="1" si="4"/>
        <v/>
      </c>
      <c r="BB8" s="119" t="str">
        <f t="shared" ca="1" si="5"/>
        <v/>
      </c>
      <c r="BC8" s="119" t="str">
        <f t="shared" ca="1" si="6"/>
        <v/>
      </c>
      <c r="BD8" s="119" t="str">
        <f t="shared" ca="1" si="7"/>
        <v/>
      </c>
    </row>
    <row r="9" spans="2:65" ht="13.5" customHeight="1">
      <c r="B9" s="96" t="s">
        <v>254</v>
      </c>
      <c r="C9" s="25" t="str">
        <f t="shared" ca="1" si="46"/>
        <v>Sportivate…</v>
      </c>
      <c r="D9" s="25" t="str">
        <f t="shared" ca="1" si="47"/>
        <v>[Organisation responsible for the project]</v>
      </c>
      <c r="E9" s="25">
        <f t="shared" ca="1" si="8"/>
        <v>0</v>
      </c>
      <c r="F9" s="25" t="str">
        <f t="shared" ca="1" si="9"/>
        <v>[Name of the coach, club or individual running sessions (can be same as the provider in some cases)]</v>
      </c>
      <c r="G9" s="25">
        <f t="shared" ca="1" si="10"/>
        <v>0</v>
      </c>
      <c r="H9" s="25">
        <f t="shared" ca="1" si="11"/>
        <v>0</v>
      </c>
      <c r="I9" s="25">
        <f t="shared" ca="1" si="12"/>
        <v>0</v>
      </c>
      <c r="J9" s="25">
        <f t="shared" ca="1" si="13"/>
        <v>0</v>
      </c>
      <c r="K9" s="25">
        <f t="shared" ca="1" si="14"/>
        <v>0</v>
      </c>
      <c r="L9" s="25">
        <f t="shared" ca="1" si="15"/>
        <v>0</v>
      </c>
      <c r="M9" s="25">
        <f t="shared" ca="1" si="16"/>
        <v>0</v>
      </c>
      <c r="N9" s="25">
        <f t="shared" ca="1" si="17"/>
        <v>0</v>
      </c>
      <c r="O9" s="40">
        <f t="shared" ca="1" si="18"/>
        <v>0</v>
      </c>
      <c r="P9" s="40">
        <f t="shared" ca="1" si="19"/>
        <v>0</v>
      </c>
      <c r="Q9" s="40">
        <f t="shared" ca="1" si="20"/>
        <v>0</v>
      </c>
      <c r="R9" s="40">
        <f t="shared" ca="1" si="21"/>
        <v>0</v>
      </c>
      <c r="S9" s="40">
        <f t="shared" ca="1" si="22"/>
        <v>0</v>
      </c>
      <c r="T9" s="40">
        <f t="shared" ca="1" si="23"/>
        <v>0</v>
      </c>
      <c r="U9" s="41"/>
      <c r="V9" s="42">
        <f t="shared" ca="1" si="24"/>
        <v>0</v>
      </c>
      <c r="W9" s="22">
        <f t="shared" ca="1" si="25"/>
        <v>0</v>
      </c>
      <c r="X9" s="22">
        <f t="shared" ca="1" si="26"/>
        <v>0</v>
      </c>
      <c r="Y9" s="22">
        <f t="shared" ca="1" si="27"/>
        <v>0</v>
      </c>
      <c r="Z9" s="22">
        <f t="shared" ca="1" si="28"/>
        <v>0</v>
      </c>
      <c r="AA9" s="22">
        <f t="shared" ca="1" si="29"/>
        <v>0</v>
      </c>
      <c r="AB9" s="43">
        <f t="shared" ca="1" si="30"/>
        <v>0</v>
      </c>
      <c r="AC9" s="41"/>
      <c r="AD9" s="44">
        <f t="shared" ca="1" si="31"/>
        <v>0</v>
      </c>
      <c r="AE9" s="44">
        <f t="shared" ca="1" si="32"/>
        <v>0</v>
      </c>
      <c r="AF9" s="44">
        <f t="shared" ca="1" si="33"/>
        <v>0</v>
      </c>
      <c r="AG9" s="44">
        <f t="shared" ca="1" si="34"/>
        <v>0</v>
      </c>
      <c r="AH9" s="44">
        <f t="shared" ca="1" si="35"/>
        <v>0</v>
      </c>
      <c r="AI9" s="86"/>
      <c r="AJ9" s="44">
        <f t="shared" ca="1" si="36"/>
        <v>0</v>
      </c>
      <c r="AK9" s="44">
        <f t="shared" ca="1" si="37"/>
        <v>0</v>
      </c>
      <c r="AL9" s="44">
        <f t="shared" ca="1" si="38"/>
        <v>0</v>
      </c>
      <c r="AM9" s="44">
        <f t="shared" ca="1" si="39"/>
        <v>0</v>
      </c>
      <c r="AN9" s="44">
        <f t="shared" ca="1" si="40"/>
        <v>0</v>
      </c>
      <c r="AO9" s="44">
        <f t="shared" ca="1" si="41"/>
        <v>0</v>
      </c>
      <c r="AP9" s="44">
        <f t="shared" ca="1" si="42"/>
        <v>0</v>
      </c>
      <c r="AQ9" s="86"/>
      <c r="AR9" s="44">
        <f t="shared" ca="1" si="43"/>
        <v>0</v>
      </c>
      <c r="AS9" s="44">
        <f t="shared" ca="1" si="44"/>
        <v>0</v>
      </c>
      <c r="AT9" s="44">
        <f t="shared" ca="1" si="45"/>
        <v>0</v>
      </c>
      <c r="AV9" s="22" t="str">
        <f t="shared" ca="1" si="0"/>
        <v/>
      </c>
      <c r="AW9" s="22" t="str">
        <f t="shared" ca="1" si="1"/>
        <v/>
      </c>
      <c r="AX9" s="22" t="str">
        <f t="shared" ca="1" si="2"/>
        <v/>
      </c>
      <c r="AY9" s="22" t="str">
        <f t="shared" ca="1" si="3"/>
        <v/>
      </c>
      <c r="BA9" s="119" t="str">
        <f t="shared" ca="1" si="4"/>
        <v/>
      </c>
      <c r="BB9" s="119" t="str">
        <f t="shared" ca="1" si="5"/>
        <v/>
      </c>
      <c r="BC9" s="119" t="str">
        <f t="shared" ca="1" si="6"/>
        <v/>
      </c>
      <c r="BD9" s="119" t="str">
        <f t="shared" ca="1" si="7"/>
        <v/>
      </c>
    </row>
    <row r="10" spans="2:65" ht="13.5" customHeight="1">
      <c r="B10" s="96" t="s">
        <v>255</v>
      </c>
      <c r="C10" s="25" t="str">
        <f t="shared" ca="1" si="46"/>
        <v>Sportivate…</v>
      </c>
      <c r="D10" s="25" t="str">
        <f t="shared" ca="1" si="47"/>
        <v>[Organisation responsible for the project]</v>
      </c>
      <c r="E10" s="25">
        <f t="shared" ca="1" si="8"/>
        <v>0</v>
      </c>
      <c r="F10" s="25" t="str">
        <f t="shared" ca="1" si="9"/>
        <v>[Name of the coach, club or individual running sessions (can be same as the provider in some cases)]</v>
      </c>
      <c r="G10" s="25">
        <f t="shared" ca="1" si="10"/>
        <v>0</v>
      </c>
      <c r="H10" s="25">
        <f t="shared" ca="1" si="11"/>
        <v>0</v>
      </c>
      <c r="I10" s="25">
        <f t="shared" ca="1" si="12"/>
        <v>0</v>
      </c>
      <c r="J10" s="25">
        <f t="shared" ca="1" si="13"/>
        <v>0</v>
      </c>
      <c r="K10" s="25">
        <f t="shared" ca="1" si="14"/>
        <v>0</v>
      </c>
      <c r="L10" s="25">
        <f t="shared" ca="1" si="15"/>
        <v>0</v>
      </c>
      <c r="M10" s="25">
        <f t="shared" ca="1" si="16"/>
        <v>0</v>
      </c>
      <c r="N10" s="25">
        <f t="shared" ca="1" si="17"/>
        <v>0</v>
      </c>
      <c r="O10" s="40">
        <f t="shared" ca="1" si="18"/>
        <v>0</v>
      </c>
      <c r="P10" s="40">
        <f t="shared" ca="1" si="19"/>
        <v>0</v>
      </c>
      <c r="Q10" s="40">
        <f t="shared" ca="1" si="20"/>
        <v>0</v>
      </c>
      <c r="R10" s="40">
        <f t="shared" ca="1" si="21"/>
        <v>0</v>
      </c>
      <c r="S10" s="40">
        <f t="shared" ca="1" si="22"/>
        <v>0</v>
      </c>
      <c r="T10" s="40">
        <f t="shared" ca="1" si="23"/>
        <v>0</v>
      </c>
      <c r="U10" s="41"/>
      <c r="V10" s="42">
        <f t="shared" ca="1" si="24"/>
        <v>0</v>
      </c>
      <c r="W10" s="22">
        <f t="shared" ca="1" si="25"/>
        <v>0</v>
      </c>
      <c r="X10" s="22">
        <f t="shared" ca="1" si="26"/>
        <v>0</v>
      </c>
      <c r="Y10" s="22">
        <f t="shared" ca="1" si="27"/>
        <v>0</v>
      </c>
      <c r="Z10" s="22">
        <f t="shared" ca="1" si="28"/>
        <v>0</v>
      </c>
      <c r="AA10" s="22">
        <f t="shared" ca="1" si="29"/>
        <v>0</v>
      </c>
      <c r="AB10" s="43">
        <f t="shared" ca="1" si="30"/>
        <v>0</v>
      </c>
      <c r="AC10" s="41"/>
      <c r="AD10" s="44">
        <f t="shared" ca="1" si="31"/>
        <v>0</v>
      </c>
      <c r="AE10" s="44">
        <f t="shared" ca="1" si="32"/>
        <v>0</v>
      </c>
      <c r="AF10" s="44">
        <f t="shared" ca="1" si="33"/>
        <v>0</v>
      </c>
      <c r="AG10" s="44">
        <f t="shared" ca="1" si="34"/>
        <v>0</v>
      </c>
      <c r="AH10" s="44">
        <f t="shared" ca="1" si="35"/>
        <v>0</v>
      </c>
      <c r="AI10" s="86"/>
      <c r="AJ10" s="44">
        <f t="shared" ca="1" si="36"/>
        <v>0</v>
      </c>
      <c r="AK10" s="44">
        <f t="shared" ca="1" si="37"/>
        <v>0</v>
      </c>
      <c r="AL10" s="44">
        <f t="shared" ca="1" si="38"/>
        <v>0</v>
      </c>
      <c r="AM10" s="44">
        <f t="shared" ca="1" si="39"/>
        <v>0</v>
      </c>
      <c r="AN10" s="44">
        <f t="shared" ca="1" si="40"/>
        <v>0</v>
      </c>
      <c r="AO10" s="44">
        <f t="shared" ca="1" si="41"/>
        <v>0</v>
      </c>
      <c r="AP10" s="44">
        <f t="shared" ca="1" si="42"/>
        <v>0</v>
      </c>
      <c r="AQ10" s="86"/>
      <c r="AR10" s="44">
        <f t="shared" ca="1" si="43"/>
        <v>0</v>
      </c>
      <c r="AS10" s="44">
        <f t="shared" ca="1" si="44"/>
        <v>0</v>
      </c>
      <c r="AT10" s="44">
        <f t="shared" ca="1" si="45"/>
        <v>0</v>
      </c>
      <c r="AV10" s="22" t="str">
        <f t="shared" ca="1" si="0"/>
        <v/>
      </c>
      <c r="AW10" s="22" t="str">
        <f t="shared" ca="1" si="1"/>
        <v/>
      </c>
      <c r="AX10" s="22" t="str">
        <f t="shared" ca="1" si="2"/>
        <v/>
      </c>
      <c r="AY10" s="22" t="str">
        <f t="shared" ca="1" si="3"/>
        <v/>
      </c>
      <c r="BA10" s="119" t="str">
        <f t="shared" ca="1" si="4"/>
        <v/>
      </c>
      <c r="BB10" s="119" t="str">
        <f t="shared" ca="1" si="5"/>
        <v/>
      </c>
      <c r="BC10" s="119" t="str">
        <f t="shared" ca="1" si="6"/>
        <v/>
      </c>
      <c r="BD10" s="119" t="str">
        <f t="shared" ca="1" si="7"/>
        <v/>
      </c>
    </row>
    <row r="11" spans="2:65" s="45" customFormat="1" ht="13.5" customHeight="1">
      <c r="B11" s="14" t="s">
        <v>257</v>
      </c>
      <c r="C11" s="14"/>
      <c r="D11" s="14"/>
      <c r="E11" s="14"/>
      <c r="F11" s="14"/>
      <c r="G11" s="14"/>
      <c r="H11" s="14">
        <f t="shared" ref="H11:M11" ca="1" si="48">SUBTOTAL(109,H5:H10)</f>
        <v>0</v>
      </c>
      <c r="I11" s="14">
        <f t="shared" ca="1" si="48"/>
        <v>0</v>
      </c>
      <c r="J11" s="14">
        <f t="shared" ca="1" si="48"/>
        <v>0</v>
      </c>
      <c r="K11" s="14">
        <f t="shared" ca="1" si="48"/>
        <v>0</v>
      </c>
      <c r="L11" s="14">
        <f t="shared" ca="1" si="48"/>
        <v>0</v>
      </c>
      <c r="M11" s="14">
        <f t="shared" ca="1" si="48"/>
        <v>0</v>
      </c>
      <c r="N11" s="14"/>
      <c r="O11" s="16"/>
      <c r="P11" s="14">
        <f ca="1">COUNTIF(P5:P10,"HE")+COUNTIF(P5:P10,"FE")+COUNTIF(P5:P10,"Both He and FE")</f>
        <v>0</v>
      </c>
      <c r="Q11" s="14">
        <f ca="1">COUNTIF(Q5:Q10,"Yes")</f>
        <v>0</v>
      </c>
      <c r="R11" s="14">
        <f ca="1">COUNTIF(R5:R10,"Yes")</f>
        <v>0</v>
      </c>
      <c r="S11" s="14">
        <f ca="1">COUNTIF(S5:S10,"Yes")</f>
        <v>0</v>
      </c>
      <c r="T11" s="14"/>
      <c r="U11" s="15"/>
      <c r="V11" s="51">
        <f t="shared" ref="V11:AB11" ca="1" si="49">SUBTOTAL(109,V5:V10)</f>
        <v>0</v>
      </c>
      <c r="W11" s="51">
        <f t="shared" ca="1" si="49"/>
        <v>0</v>
      </c>
      <c r="X11" s="51">
        <f t="shared" ca="1" si="49"/>
        <v>0</v>
      </c>
      <c r="Y11" s="51">
        <f t="shared" ca="1" si="49"/>
        <v>0</v>
      </c>
      <c r="Z11" s="51">
        <f t="shared" ca="1" si="49"/>
        <v>0</v>
      </c>
      <c r="AA11" s="51">
        <f t="shared" ca="1" si="49"/>
        <v>0</v>
      </c>
      <c r="AB11" s="51">
        <f t="shared" ca="1" si="49"/>
        <v>0</v>
      </c>
      <c r="AC11" s="15"/>
      <c r="AD11" s="87">
        <f ca="1">SUBTOTAL(109,AD5:AD10)</f>
        <v>0</v>
      </c>
      <c r="AE11" s="87">
        <f ca="1">SUBTOTAL(109,AE5:AE10)</f>
        <v>0</v>
      </c>
      <c r="AF11" s="87">
        <f ca="1">SUBTOTAL(109,AF5:AF10)</f>
        <v>0</v>
      </c>
      <c r="AG11" s="88" t="str">
        <f ca="1">IF(AB11=0,"£                                   -     ",AF11/AB11)</f>
        <v xml:space="preserve">£                                   -     </v>
      </c>
      <c r="AH11" s="88" t="str">
        <f ca="1">IF(AB11=0,"£                                   -     ",AD11/AB11)</f>
        <v xml:space="preserve">£                                   -     </v>
      </c>
      <c r="AI11" s="89"/>
      <c r="AJ11" s="87">
        <f t="shared" ref="AJ11:AP11" ca="1" si="50">SUBTOTAL(109,AJ5:AJ10)</f>
        <v>0</v>
      </c>
      <c r="AK11" s="87">
        <f t="shared" ca="1" si="50"/>
        <v>0</v>
      </c>
      <c r="AL11" s="87">
        <f t="shared" ca="1" si="50"/>
        <v>0</v>
      </c>
      <c r="AM11" s="87">
        <f t="shared" ca="1" si="50"/>
        <v>0</v>
      </c>
      <c r="AN11" s="87">
        <f t="shared" ca="1" si="50"/>
        <v>0</v>
      </c>
      <c r="AO11" s="87">
        <f t="shared" ca="1" si="50"/>
        <v>0</v>
      </c>
      <c r="AP11" s="87">
        <f t="shared" ca="1" si="50"/>
        <v>0</v>
      </c>
      <c r="AQ11" s="89"/>
      <c r="AR11" s="87">
        <f ca="1">SUBTOTAL(109,AR5:AR10)</f>
        <v>0</v>
      </c>
      <c r="AS11" s="87">
        <f ca="1">SUBTOTAL(109,AS5:AS10)</f>
        <v>0</v>
      </c>
      <c r="AT11" s="87">
        <f ca="1">SUBTOTAL(109,AT5:AT10)</f>
        <v>0</v>
      </c>
      <c r="AV11" s="51">
        <f ca="1">SUBTOTAL(109,AV5:AV10)</f>
        <v>0</v>
      </c>
      <c r="AW11" s="51">
        <f ca="1">SUBTOTAL(109,AW5:AW10)</f>
        <v>0</v>
      </c>
      <c r="AX11" s="51">
        <f ca="1">SUBTOTAL(109,AX5:AX10)</f>
        <v>0</v>
      </c>
      <c r="AY11" s="51">
        <f ca="1">SUBTOTAL(109,AY5:AY10)</f>
        <v>0</v>
      </c>
      <c r="BA11" s="90">
        <f ca="1">SUBTOTAL(109,BA5:BA10)</f>
        <v>0</v>
      </c>
      <c r="BB11" s="90">
        <f ca="1">SUBTOTAL(109,BB5:BB10)</f>
        <v>0</v>
      </c>
      <c r="BC11" s="90">
        <f ca="1">SUBTOTAL(109,BC5:BC10)</f>
        <v>0</v>
      </c>
      <c r="BD11" s="90">
        <f ca="1">SUBTOTAL(109,BD5:BD10)</f>
        <v>0</v>
      </c>
    </row>
  </sheetData>
  <sheetProtection password="CE0F" sheet="1" objects="1" scenarios="1" autoFilter="0"/>
  <autoFilter ref="B4:AT10"/>
  <mergeCells count="6">
    <mergeCell ref="B1:AT1"/>
    <mergeCell ref="B3:O3"/>
    <mergeCell ref="V3:AB3"/>
    <mergeCell ref="AD3:AH3"/>
    <mergeCell ref="AJ3:AP3"/>
    <mergeCell ref="AR3:AT3"/>
  </mergeCells>
  <dataValidations count="1">
    <dataValidation type="custom" allowBlank="1" showInputMessage="1" showErrorMessage="1" sqref="B5:B10">
      <formula1>"&lt;0&gt;0"</formula1>
    </dataValidation>
  </dataValidations>
  <hyperlinks>
    <hyperlink ref="B5" location="Project1!B5" tooltip="Click here to go directly to Project1" display="Project1"/>
    <hyperlink ref="B6" location="Project2!A1" tooltip="Click here to go directly to Project 2" display="Project2"/>
    <hyperlink ref="B7" location="Project3!A1" tooltip="Click here to go directly to Project 3" display="Project3"/>
    <hyperlink ref="B8" location="Project4!A1" tooltip="Click here to go directly to Project 4" display="Project4"/>
    <hyperlink ref="B10" location="Project6!A1" tooltip="Click here to go directly to Project 6" display="Project6"/>
    <hyperlink ref="B9" location="Project5!A1" tooltip="Click here to go directly to Project 5" display="Project5"/>
  </hyperlinks>
  <pageMargins left="0.75" right="0.75" top="1" bottom="1" header="0.5" footer="0.5"/>
  <pageSetup paperSize="8" scale="1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7"/>
    <pageSetUpPr fitToPage="1"/>
  </sheetPr>
  <dimension ref="B1:J98"/>
  <sheetViews>
    <sheetView showGridLines="0" showZeros="0" topLeftCell="A58" zoomScale="90" workbookViewId="0">
      <selection activeCell="I8" sqref="I8"/>
    </sheetView>
  </sheetViews>
  <sheetFormatPr defaultRowHeight="13.5" customHeight="1"/>
  <cols>
    <col min="1" max="1" width="2.140625" style="9" customWidth="1"/>
    <col min="2" max="2" width="42.85546875" style="9" customWidth="1"/>
    <col min="3" max="3" width="9.85546875" style="9" customWidth="1"/>
    <col min="4" max="4" width="11.5703125" style="9" bestFit="1" customWidth="1"/>
    <col min="5" max="5" width="10.140625" style="9" customWidth="1"/>
    <col min="6" max="6" width="17.7109375" style="9" customWidth="1"/>
    <col min="7" max="7" width="1.7109375" style="9" customWidth="1"/>
    <col min="8" max="8" width="49.28515625" style="9" customWidth="1"/>
    <col min="9" max="9" width="24.7109375" style="9" customWidth="1"/>
    <col min="10" max="10" width="21.28515625" style="9" customWidth="1"/>
    <col min="11" max="11" width="1.7109375" style="9" customWidth="1"/>
    <col min="12" max="16384" width="9.140625" style="9"/>
  </cols>
  <sheetData>
    <row r="1" spans="2:10" ht="13.5" customHeight="1">
      <c r="B1" s="218" t="s">
        <v>529</v>
      </c>
      <c r="C1" s="218"/>
      <c r="D1" s="218"/>
      <c r="E1" s="218"/>
      <c r="F1" s="218"/>
      <c r="G1" s="218"/>
      <c r="H1" s="218"/>
      <c r="I1" s="218"/>
      <c r="J1" s="218"/>
    </row>
    <row r="3" spans="2:10" ht="13.5" customHeight="1">
      <c r="B3" s="219" t="s">
        <v>222</v>
      </c>
      <c r="C3" s="219"/>
      <c r="D3" s="219"/>
      <c r="E3" s="120"/>
      <c r="F3" s="120"/>
      <c r="H3" s="215" t="s">
        <v>517</v>
      </c>
      <c r="I3" s="216"/>
      <c r="J3" s="217"/>
    </row>
    <row r="4" spans="2:10" ht="12.75" customHeight="1">
      <c r="B4" s="45"/>
      <c r="H4" s="45"/>
    </row>
    <row r="5" spans="2:10" ht="33.75" customHeight="1">
      <c r="B5" s="115" t="s">
        <v>234</v>
      </c>
      <c r="C5" s="121" t="s">
        <v>523</v>
      </c>
      <c r="D5" s="122" t="s">
        <v>525</v>
      </c>
      <c r="E5" s="122" t="s">
        <v>724</v>
      </c>
      <c r="F5" s="122" t="s">
        <v>465</v>
      </c>
      <c r="H5" s="46"/>
      <c r="I5" s="10" t="s">
        <v>523</v>
      </c>
      <c r="J5" s="10" t="s">
        <v>525</v>
      </c>
    </row>
    <row r="6" spans="2:10" ht="13.5" customHeight="1">
      <c r="B6" s="17" t="s">
        <v>694</v>
      </c>
      <c r="C6" s="42">
        <f ca="1">COUNTIF('Data Summary'!$O$5:$O$10,$B6)</f>
        <v>0</v>
      </c>
      <c r="D6" s="12" t="str">
        <f t="shared" ref="D6:D37" ca="1" si="0">IF($C$98=0,"",C6/$C$98)</f>
        <v/>
      </c>
      <c r="E6" s="42">
        <f ca="1">SUMIF('Data Summary'!$O$5:$O$10, B6, 'Data Summary'!$AB$5:$AB$10)</f>
        <v>0</v>
      </c>
      <c r="F6" s="119">
        <f ca="1">SUMIF('Data Summary'!$O$5:$O$10, B6, 'Data Summary'!$AF$5:$AF$10)</f>
        <v>0</v>
      </c>
      <c r="H6" s="17" t="s">
        <v>246</v>
      </c>
      <c r="I6" s="22">
        <f ca="1">COUNTIF('Data Summary'!$N$5:$N$10,$H6)</f>
        <v>0</v>
      </c>
      <c r="J6" s="12" t="str">
        <f ca="1">IF(I19=0,"",I6/I19)</f>
        <v/>
      </c>
    </row>
    <row r="7" spans="2:10" ht="13.5" customHeight="1">
      <c r="B7" s="133" t="s">
        <v>495</v>
      </c>
      <c r="C7" s="42">
        <f ca="1">COUNTIF('Data Summary'!$O$5:$O$10,$B7)</f>
        <v>0</v>
      </c>
      <c r="D7" s="12" t="str">
        <f t="shared" ca="1" si="0"/>
        <v/>
      </c>
      <c r="E7" s="42">
        <f ca="1">SUMIF('Data Summary'!$O$5:$O$10, B7, 'Data Summary'!$AB$5:$AB$10)</f>
        <v>0</v>
      </c>
      <c r="F7" s="119">
        <f ca="1">SUMIF('Data Summary'!$O$5:$O$10, B7, 'Data Summary'!$AF$5:$AF$10)</f>
        <v>0</v>
      </c>
      <c r="H7" s="17" t="s">
        <v>550</v>
      </c>
      <c r="I7" s="22">
        <f ca="1">COUNTIF('Data Summary'!$N$5:$N$10,$H7)</f>
        <v>0</v>
      </c>
      <c r="J7" s="12" t="str">
        <f ca="1">IF(I19=0,"",I7/I19)</f>
        <v/>
      </c>
    </row>
    <row r="8" spans="2:10" ht="13.5" customHeight="1">
      <c r="B8" s="133" t="s">
        <v>695</v>
      </c>
      <c r="C8" s="42">
        <f ca="1">COUNTIF('Data Summary'!$O$5:$O$10,$B8)</f>
        <v>0</v>
      </c>
      <c r="D8" s="12" t="str">
        <f t="shared" ca="1" si="0"/>
        <v/>
      </c>
      <c r="E8" s="42">
        <f ca="1">SUMIF('Data Summary'!$O$5:$O$10, B8, 'Data Summary'!$AB$5:$AB$10)</f>
        <v>0</v>
      </c>
      <c r="F8" s="119">
        <f ca="1">SUMIF('Data Summary'!$O$5:$O$10, B8, 'Data Summary'!$AF$5:$AF$10)</f>
        <v>0</v>
      </c>
      <c r="H8" s="18" t="s">
        <v>507</v>
      </c>
      <c r="I8" s="22">
        <f ca="1">COUNTIF('Data Summary'!$N$5:$N$10,$H8)</f>
        <v>0</v>
      </c>
      <c r="J8" s="12" t="str">
        <f ca="1">IF(I19=0,"",I8/I19)</f>
        <v/>
      </c>
    </row>
    <row r="9" spans="2:10" ht="13.5" customHeight="1">
      <c r="B9" s="18" t="s">
        <v>696</v>
      </c>
      <c r="C9" s="42">
        <f ca="1">COUNTIF('Data Summary'!$O$5:$O$10,$B9)</f>
        <v>0</v>
      </c>
      <c r="D9" s="12" t="str">
        <f t="shared" ca="1" si="0"/>
        <v/>
      </c>
      <c r="E9" s="42">
        <f ca="1">SUMIF('Data Summary'!$O$5:$O$10, B9, 'Data Summary'!$AB$5:$AB$10)</f>
        <v>0</v>
      </c>
      <c r="F9" s="119">
        <f ca="1">SUMIF('Data Summary'!$O$5:$O$10, B9, 'Data Summary'!$AF$5:$AF$10)</f>
        <v>0</v>
      </c>
      <c r="H9" s="18" t="s">
        <v>513</v>
      </c>
      <c r="I9" s="22">
        <f ca="1">COUNTIF('Data Summary'!$N$5:$N$10,$H9)</f>
        <v>0</v>
      </c>
      <c r="J9" s="12" t="str">
        <f ca="1">IF(I19=0,"",I9/I19)</f>
        <v/>
      </c>
    </row>
    <row r="10" spans="2:10" ht="13.5" customHeight="1">
      <c r="B10" s="133" t="s">
        <v>160</v>
      </c>
      <c r="C10" s="42">
        <f ca="1">COUNTIF('Data Summary'!$O$5:$O$10,$B10)</f>
        <v>0</v>
      </c>
      <c r="D10" s="12" t="str">
        <f t="shared" ca="1" si="0"/>
        <v/>
      </c>
      <c r="E10" s="42">
        <f ca="1">SUMIF('Data Summary'!$O$5:$O$10, B10, 'Data Summary'!$AB$5:$AB$10)</f>
        <v>0</v>
      </c>
      <c r="F10" s="119">
        <f ca="1">SUMIF('Data Summary'!$O$5:$O$10, B10, 'Data Summary'!$AF$5:$AF$10)</f>
        <v>0</v>
      </c>
      <c r="H10" s="17" t="s">
        <v>183</v>
      </c>
      <c r="I10" s="22">
        <f ca="1">COUNTIF('Data Summary'!$N$5:$N$10,$H10)</f>
        <v>0</v>
      </c>
      <c r="J10" s="12" t="str">
        <f ca="1">IF(I19=0,"",I10/I19)</f>
        <v/>
      </c>
    </row>
    <row r="11" spans="2:10" ht="13.5" customHeight="1">
      <c r="B11" s="133" t="s">
        <v>697</v>
      </c>
      <c r="C11" s="42">
        <f ca="1">COUNTIF('Data Summary'!$O$5:$O$10,$B11)</f>
        <v>0</v>
      </c>
      <c r="D11" s="12" t="str">
        <f t="shared" ca="1" si="0"/>
        <v/>
      </c>
      <c r="E11" s="42">
        <f ca="1">SUMIF('Data Summary'!$O$5:$O$10, B11, 'Data Summary'!$AB$5:$AB$10)</f>
        <v>0</v>
      </c>
      <c r="F11" s="119">
        <f ca="1">SUMIF('Data Summary'!$O$5:$O$10, B11, 'Data Summary'!$AF$5:$AF$10)</f>
        <v>0</v>
      </c>
      <c r="H11" s="17" t="s">
        <v>166</v>
      </c>
      <c r="I11" s="22">
        <f ca="1">COUNTIF('Data Summary'!$N$5:$N$10,$H11)</f>
        <v>0</v>
      </c>
      <c r="J11" s="12" t="str">
        <f ca="1">IF(I19=0,"",I11/I19)</f>
        <v/>
      </c>
    </row>
    <row r="12" spans="2:10" ht="13.5" customHeight="1">
      <c r="B12" s="133" t="s">
        <v>175</v>
      </c>
      <c r="C12" s="42">
        <f ca="1">COUNTIF('Data Summary'!$O$5:$O$10,$B12)</f>
        <v>0</v>
      </c>
      <c r="D12" s="12" t="str">
        <f t="shared" ca="1" si="0"/>
        <v/>
      </c>
      <c r="E12" s="42">
        <f ca="1">SUMIF('Data Summary'!$O$5:$O$10, B12, 'Data Summary'!$AB$5:$AB$10)</f>
        <v>0</v>
      </c>
      <c r="F12" s="119">
        <f ca="1">SUMIF('Data Summary'!$O$5:$O$10, B12, 'Data Summary'!$AF$5:$AF$10)</f>
        <v>0</v>
      </c>
      <c r="H12" s="17" t="s">
        <v>242</v>
      </c>
      <c r="I12" s="22">
        <f ca="1">COUNTIF('Data Summary'!$N$5:$N$10,$H12)</f>
        <v>0</v>
      </c>
      <c r="J12" s="12" t="str">
        <f ca="1">IF(I19=0,"",I12/I19)</f>
        <v/>
      </c>
    </row>
    <row r="13" spans="2:10" ht="13.5" customHeight="1">
      <c r="B13" s="133" t="s">
        <v>182</v>
      </c>
      <c r="C13" s="42">
        <f ca="1">COUNTIF('Data Summary'!$O$5:$O$10,$B13)</f>
        <v>0</v>
      </c>
      <c r="D13" s="12" t="str">
        <f t="shared" ca="1" si="0"/>
        <v/>
      </c>
      <c r="E13" s="42">
        <f ca="1">SUMIF('Data Summary'!$O$5:$O$10, B13, 'Data Summary'!$AB$5:$AB$10)</f>
        <v>0</v>
      </c>
      <c r="F13" s="119">
        <f ca="1">SUMIF('Data Summary'!$O$5:$O$10, B13, 'Data Summary'!$AF$5:$AF$10)</f>
        <v>0</v>
      </c>
      <c r="H13" s="17" t="s">
        <v>243</v>
      </c>
      <c r="I13" s="22">
        <f ca="1">COUNTIF('Data Summary'!$N$5:$N$10,$H13)</f>
        <v>0</v>
      </c>
      <c r="J13" s="12" t="str">
        <f ca="1">IF(I19=0,"",I13/I19)</f>
        <v/>
      </c>
    </row>
    <row r="14" spans="2:10" ht="13.5" customHeight="1">
      <c r="B14" s="133" t="s">
        <v>587</v>
      </c>
      <c r="C14" s="42">
        <f ca="1">COUNTIF('Data Summary'!$O$5:$O$10,$B14)</f>
        <v>0</v>
      </c>
      <c r="D14" s="12" t="str">
        <f t="shared" ca="1" si="0"/>
        <v/>
      </c>
      <c r="E14" s="42">
        <f ca="1">SUMIF('Data Summary'!$O$5:$O$10, B14, 'Data Summary'!$AB$5:$AB$10)</f>
        <v>0</v>
      </c>
      <c r="F14" s="119">
        <f ca="1">SUMIF('Data Summary'!$O$5:$O$10, B14, 'Data Summary'!$AF$5:$AF$10)</f>
        <v>0</v>
      </c>
      <c r="H14" s="17" t="s">
        <v>247</v>
      </c>
      <c r="I14" s="22">
        <f ca="1">COUNTIF('Data Summary'!$N$5:$N$10,$H14)</f>
        <v>0</v>
      </c>
      <c r="J14" s="12" t="str">
        <f ca="1">IF(I19=0,"",I14/I19)</f>
        <v/>
      </c>
    </row>
    <row r="15" spans="2:10" ht="13.5" customHeight="1">
      <c r="B15" s="133" t="s">
        <v>3</v>
      </c>
      <c r="C15" s="42">
        <f ca="1">COUNTIF('Data Summary'!$O$5:$O$10,$B15)</f>
        <v>0</v>
      </c>
      <c r="D15" s="12" t="str">
        <f t="shared" ca="1" si="0"/>
        <v/>
      </c>
      <c r="E15" s="42">
        <f ca="1">SUMIF('Data Summary'!$O$5:$O$10, B15, 'Data Summary'!$AB$5:$AB$10)</f>
        <v>0</v>
      </c>
      <c r="F15" s="119">
        <f ca="1">SUMIF('Data Summary'!$O$5:$O$10, B15, 'Data Summary'!$AF$5:$AF$10)</f>
        <v>0</v>
      </c>
      <c r="H15" s="17" t="s">
        <v>557</v>
      </c>
      <c r="I15" s="22">
        <f ca="1">COUNTIF('Data Summary'!$N$5:$N$10,$H15)</f>
        <v>0</v>
      </c>
      <c r="J15" s="12" t="str">
        <f ca="1">IF(I19=0,"",I15/I19)</f>
        <v/>
      </c>
    </row>
    <row r="16" spans="2:10" ht="13.5" customHeight="1">
      <c r="B16" s="133" t="s">
        <v>588</v>
      </c>
      <c r="C16" s="42">
        <f ca="1">COUNTIF('Data Summary'!$O$5:$O$10,$B16)</f>
        <v>0</v>
      </c>
      <c r="D16" s="12" t="str">
        <f t="shared" ca="1" si="0"/>
        <v/>
      </c>
      <c r="E16" s="42">
        <f ca="1">SUMIF('Data Summary'!$O$5:$O$10, B16, 'Data Summary'!$AB$5:$AB$10)</f>
        <v>0</v>
      </c>
      <c r="F16" s="119">
        <f ca="1">SUMIF('Data Summary'!$O$5:$O$10, B16, 'Data Summary'!$AF$5:$AF$10)</f>
        <v>0</v>
      </c>
      <c r="H16" s="17" t="s">
        <v>244</v>
      </c>
      <c r="I16" s="22">
        <f ca="1">COUNTIF('Data Summary'!$N$5:$N$10,$H16)</f>
        <v>0</v>
      </c>
      <c r="J16" s="12" t="str">
        <f ca="1">IF(I19=0,"",I16/I19)</f>
        <v/>
      </c>
    </row>
    <row r="17" spans="2:10" ht="13.5" customHeight="1">
      <c r="B17" s="133" t="s">
        <v>213</v>
      </c>
      <c r="C17" s="42">
        <f ca="1">COUNTIF('Data Summary'!$O$5:$O$10,$B17)</f>
        <v>0</v>
      </c>
      <c r="D17" s="12" t="str">
        <f t="shared" ca="1" si="0"/>
        <v/>
      </c>
      <c r="E17" s="42">
        <f ca="1">SUMIF('Data Summary'!$O$5:$O$10, B17, 'Data Summary'!$AB$5:$AB$10)</f>
        <v>0</v>
      </c>
      <c r="F17" s="119">
        <f ca="1">SUMIF('Data Summary'!$O$5:$O$10, B17, 'Data Summary'!$AF$5:$AF$10)</f>
        <v>0</v>
      </c>
      <c r="H17" s="17" t="s">
        <v>19</v>
      </c>
      <c r="I17" s="22">
        <f ca="1">COUNTIF('Data Summary'!$N$5:$N$10,$H17)</f>
        <v>0</v>
      </c>
      <c r="J17" s="12" t="str">
        <f ca="1">IF(I19=0,"",I17/I19)</f>
        <v/>
      </c>
    </row>
    <row r="18" spans="2:10" ht="13.5" customHeight="1">
      <c r="B18" s="133" t="s">
        <v>18</v>
      </c>
      <c r="C18" s="42">
        <f ca="1">COUNTIF('Data Summary'!$O$5:$O$10,$B18)</f>
        <v>0</v>
      </c>
      <c r="D18" s="12" t="str">
        <f t="shared" ca="1" si="0"/>
        <v/>
      </c>
      <c r="E18" s="42">
        <f ca="1">SUMIF('Data Summary'!$O$5:$O$10, B18, 'Data Summary'!$AB$5:$AB$10)</f>
        <v>0</v>
      </c>
      <c r="F18" s="119">
        <f ca="1">SUMIF('Data Summary'!$O$5:$O$10, B18, 'Data Summary'!$AF$5:$AF$10)</f>
        <v>0</v>
      </c>
      <c r="H18" s="17" t="s">
        <v>245</v>
      </c>
      <c r="I18" s="22">
        <f ca="1">COUNTIF('Data Summary'!$N$5:$N$10,$H18)</f>
        <v>0</v>
      </c>
      <c r="J18" s="12" t="str">
        <f ca="1">IF(I19=0,"",I18/I19)</f>
        <v/>
      </c>
    </row>
    <row r="19" spans="2:10" ht="13.5" customHeight="1">
      <c r="B19" s="133" t="s">
        <v>214</v>
      </c>
      <c r="C19" s="42">
        <f ca="1">COUNTIF('Data Summary'!$O$5:$O$10,$B19)</f>
        <v>0</v>
      </c>
      <c r="D19" s="12" t="str">
        <f t="shared" ca="1" si="0"/>
        <v/>
      </c>
      <c r="E19" s="42">
        <f ca="1">SUMIF('Data Summary'!$O$5:$O$10, B19, 'Data Summary'!$AB$5:$AB$10)</f>
        <v>0</v>
      </c>
      <c r="F19" s="119">
        <f ca="1">SUMIF('Data Summary'!$O$5:$O$10, B19, 'Data Summary'!$AF$5:$AF$10)</f>
        <v>0</v>
      </c>
      <c r="H19" s="10" t="s">
        <v>518</v>
      </c>
      <c r="I19" s="24">
        <f ca="1">SUM(I6:I18)</f>
        <v>0</v>
      </c>
      <c r="J19" s="21" t="str">
        <f ca="1">IF(I19=0,"",I19/I19)</f>
        <v/>
      </c>
    </row>
    <row r="20" spans="2:10" ht="13.5" customHeight="1">
      <c r="B20" s="133" t="s">
        <v>37</v>
      </c>
      <c r="C20" s="42">
        <f ca="1">COUNTIF('Data Summary'!$O$5:$O$10,$B20)</f>
        <v>0</v>
      </c>
      <c r="D20" s="12" t="str">
        <f t="shared" ca="1" si="0"/>
        <v/>
      </c>
      <c r="E20" s="42">
        <f ca="1">SUMIF('Data Summary'!$O$5:$O$10, B20, 'Data Summary'!$AB$5:$AB$10)</f>
        <v>0</v>
      </c>
      <c r="F20" s="119">
        <f ca="1">SUMIF('Data Summary'!$O$5:$O$10, B20, 'Data Summary'!$AF$5:$AF$10)</f>
        <v>0</v>
      </c>
    </row>
    <row r="21" spans="2:10" ht="13.5" customHeight="1">
      <c r="B21" s="133" t="s">
        <v>47</v>
      </c>
      <c r="C21" s="42">
        <f ca="1">COUNTIF('Data Summary'!$O$5:$O$10,$B21)</f>
        <v>0</v>
      </c>
      <c r="D21" s="12" t="str">
        <f t="shared" ca="1" si="0"/>
        <v/>
      </c>
      <c r="E21" s="42">
        <f ca="1">SUMIF('Data Summary'!$O$5:$O$10, B21, 'Data Summary'!$AB$5:$AB$10)</f>
        <v>0</v>
      </c>
      <c r="F21" s="119">
        <f ca="1">SUMIF('Data Summary'!$O$5:$O$10, B21, 'Data Summary'!$AF$5:$AF$10)</f>
        <v>0</v>
      </c>
      <c r="H21" s="215" t="s">
        <v>519</v>
      </c>
      <c r="I21" s="216"/>
      <c r="J21" s="217"/>
    </row>
    <row r="22" spans="2:10" ht="13.5" customHeight="1">
      <c r="B22" s="133" t="s">
        <v>55</v>
      </c>
      <c r="C22" s="42">
        <f ca="1">COUNTIF('Data Summary'!$O$5:$O$10,$B22)</f>
        <v>0</v>
      </c>
      <c r="D22" s="12" t="str">
        <f t="shared" ca="1" si="0"/>
        <v/>
      </c>
      <c r="E22" s="42">
        <f ca="1">SUMIF('Data Summary'!$O$5:$O$10, B22, 'Data Summary'!$AB$5:$AB$10)</f>
        <v>0</v>
      </c>
      <c r="F22" s="119">
        <f ca="1">SUMIF('Data Summary'!$O$5:$O$10, B22, 'Data Summary'!$AF$5:$AF$10)</f>
        <v>0</v>
      </c>
    </row>
    <row r="23" spans="2:10" ht="13.5" customHeight="1">
      <c r="B23" s="133" t="s">
        <v>589</v>
      </c>
      <c r="C23" s="42">
        <f ca="1">COUNTIF('Data Summary'!$O$5:$O$10,$B23)</f>
        <v>0</v>
      </c>
      <c r="D23" s="12" t="str">
        <f t="shared" ca="1" si="0"/>
        <v/>
      </c>
      <c r="E23" s="42">
        <f ca="1">SUMIF('Data Summary'!$O$5:$O$10, B23, 'Data Summary'!$AB$5:$AB$10)</f>
        <v>0</v>
      </c>
      <c r="F23" s="119">
        <f ca="1">SUMIF('Data Summary'!$O$5:$O$10, B23, 'Data Summary'!$AF$5:$AF$10)</f>
        <v>0</v>
      </c>
      <c r="H23" s="46"/>
      <c r="I23" s="10" t="s">
        <v>523</v>
      </c>
      <c r="J23" s="10" t="s">
        <v>525</v>
      </c>
    </row>
    <row r="24" spans="2:10" ht="13.5" customHeight="1">
      <c r="B24" s="133" t="s">
        <v>698</v>
      </c>
      <c r="C24" s="42">
        <f ca="1">COUNTIF('Data Summary'!$O$5:$O$10,$B24)</f>
        <v>0</v>
      </c>
      <c r="D24" s="12" t="str">
        <f t="shared" ca="1" si="0"/>
        <v/>
      </c>
      <c r="E24" s="42">
        <f ca="1">SUMIF('Data Summary'!$O$5:$O$10, B24, 'Data Summary'!$AB$5:$AB$10)</f>
        <v>0</v>
      </c>
      <c r="F24" s="119">
        <f ca="1">SUMIF('Data Summary'!$O$5:$O$10, B24, 'Data Summary'!$AF$5:$AF$10)</f>
        <v>0</v>
      </c>
      <c r="H24" s="17" t="s">
        <v>237</v>
      </c>
      <c r="I24" s="22">
        <f ca="1">COUNTIF('Data Summary'!$G$5:$G$10,$H24)</f>
        <v>0</v>
      </c>
      <c r="J24" s="12" t="str">
        <f ca="1">IF(I39=0,"",I74/I39)</f>
        <v/>
      </c>
    </row>
    <row r="25" spans="2:10" ht="13.5" customHeight="1">
      <c r="B25" s="133" t="s">
        <v>68</v>
      </c>
      <c r="C25" s="42">
        <f ca="1">COUNTIF('Data Summary'!$O$5:$O$10,$B25)</f>
        <v>0</v>
      </c>
      <c r="D25" s="12" t="str">
        <f t="shared" ca="1" si="0"/>
        <v/>
      </c>
      <c r="E25" s="42">
        <f ca="1">SUMIF('Data Summary'!$O$5:$O$10, B25, 'Data Summary'!$AB$5:$AB$10)</f>
        <v>0</v>
      </c>
      <c r="F25" s="119">
        <f ca="1">SUMIF('Data Summary'!$O$5:$O$10, B25, 'Data Summary'!$AF$5:$AF$10)</f>
        <v>0</v>
      </c>
      <c r="H25" s="17" t="s">
        <v>496</v>
      </c>
      <c r="I25" s="22">
        <f ca="1">COUNTIF('Data Summary'!$G$5:$G$10,$H25)</f>
        <v>0</v>
      </c>
      <c r="J25" s="13" t="str">
        <f ca="1">IF(I39=0,"",I25/I39)</f>
        <v/>
      </c>
    </row>
    <row r="26" spans="2:10" ht="13.5" customHeight="1">
      <c r="B26" s="133" t="s">
        <v>77</v>
      </c>
      <c r="C26" s="42">
        <f ca="1">COUNTIF('Data Summary'!$O$5:$O$10,$B26)</f>
        <v>0</v>
      </c>
      <c r="D26" s="12" t="str">
        <f t="shared" ca="1" si="0"/>
        <v/>
      </c>
      <c r="E26" s="42">
        <f ca="1">SUMIF('Data Summary'!$O$5:$O$10, B26, 'Data Summary'!$AB$5:$AB$10)</f>
        <v>0</v>
      </c>
      <c r="F26" s="119">
        <f ca="1">SUMIF('Data Summary'!$O$5:$O$10, B26, 'Data Summary'!$AF$5:$AF$10)</f>
        <v>0</v>
      </c>
      <c r="H26" s="18" t="s">
        <v>530</v>
      </c>
      <c r="I26" s="22">
        <f ca="1">COUNTIF('Data Summary'!$G$5:$G$10,$H26)</f>
        <v>0</v>
      </c>
      <c r="J26" s="13" t="str">
        <f ca="1">IF(I39=0,"",I26/I39)</f>
        <v/>
      </c>
    </row>
    <row r="27" spans="2:10" ht="13.5" customHeight="1">
      <c r="B27" s="133" t="s">
        <v>87</v>
      </c>
      <c r="C27" s="42">
        <f ca="1">COUNTIF('Data Summary'!$O$5:$O$10,$B27)</f>
        <v>0</v>
      </c>
      <c r="D27" s="12" t="str">
        <f t="shared" ca="1" si="0"/>
        <v/>
      </c>
      <c r="E27" s="42">
        <f ca="1">SUMIF('Data Summary'!$O$5:$O$10, B27, 'Data Summary'!$AB$5:$AB$10)</f>
        <v>0</v>
      </c>
      <c r="F27" s="119">
        <f ca="1">SUMIF('Data Summary'!$O$5:$O$10, B27, 'Data Summary'!$AF$5:$AF$10)</f>
        <v>0</v>
      </c>
      <c r="H27" s="18" t="s">
        <v>531</v>
      </c>
      <c r="I27" s="22">
        <f ca="1">COUNTIF('Data Summary'!$G$5:$G$10,$H27)</f>
        <v>0</v>
      </c>
      <c r="J27" s="13" t="str">
        <f ca="1">IF(I39=0,"",I27/I39)</f>
        <v/>
      </c>
    </row>
    <row r="28" spans="2:10" ht="13.5" customHeight="1">
      <c r="B28" s="133" t="s">
        <v>590</v>
      </c>
      <c r="C28" s="42">
        <f ca="1">COUNTIF('Data Summary'!$O$5:$O$10,$B28)</f>
        <v>0</v>
      </c>
      <c r="D28" s="12" t="str">
        <f t="shared" ca="1" si="0"/>
        <v/>
      </c>
      <c r="E28" s="42">
        <f ca="1">SUMIF('Data Summary'!$O$5:$O$10, B28, 'Data Summary'!$AB$5:$AB$10)</f>
        <v>0</v>
      </c>
      <c r="F28" s="119">
        <f ca="1">SUMIF('Data Summary'!$O$5:$O$10, B28, 'Data Summary'!$AF$5:$AF$10)</f>
        <v>0</v>
      </c>
      <c r="H28" s="18" t="s">
        <v>241</v>
      </c>
      <c r="I28" s="22">
        <f ca="1">COUNTIF('Data Summary'!$G$5:$G$10,$H28)</f>
        <v>0</v>
      </c>
      <c r="J28" s="13" t="str">
        <f ca="1">IF(I39=0,"",I28/I39)</f>
        <v/>
      </c>
    </row>
    <row r="29" spans="2:10" ht="13.5" customHeight="1">
      <c r="B29" s="18" t="s">
        <v>699</v>
      </c>
      <c r="C29" s="42">
        <f ca="1">COUNTIF('Data Summary'!$O$5:$O$10,$B29)</f>
        <v>0</v>
      </c>
      <c r="D29" s="12" t="str">
        <f t="shared" ca="1" si="0"/>
        <v/>
      </c>
      <c r="E29" s="42">
        <f ca="1">SUMIF('Data Summary'!$O$5:$O$10, B29, 'Data Summary'!$AB$5:$AB$10)</f>
        <v>0</v>
      </c>
      <c r="F29" s="119">
        <f ca="1">SUMIF('Data Summary'!$O$5:$O$10, B29, 'Data Summary'!$AF$5:$AF$10)</f>
        <v>0</v>
      </c>
      <c r="H29" s="18" t="s">
        <v>167</v>
      </c>
      <c r="I29" s="22">
        <f ca="1">COUNTIF('Data Summary'!$G$5:$G$10,$H29)</f>
        <v>0</v>
      </c>
      <c r="J29" s="13" t="str">
        <f ca="1">IF(I39=0,"",I29/I39)</f>
        <v/>
      </c>
    </row>
    <row r="30" spans="2:10" ht="13.5" customHeight="1">
      <c r="B30" s="18" t="s">
        <v>107</v>
      </c>
      <c r="C30" s="42">
        <f ca="1">COUNTIF('Data Summary'!$O$5:$O$10,$B30)</f>
        <v>0</v>
      </c>
      <c r="D30" s="12" t="str">
        <f t="shared" ca="1" si="0"/>
        <v/>
      </c>
      <c r="E30" s="42">
        <f ca="1">SUMIF('Data Summary'!$O$5:$O$10, B30, 'Data Summary'!$AB$5:$AB$10)</f>
        <v>0</v>
      </c>
      <c r="F30" s="119">
        <f ca="1">SUMIF('Data Summary'!$O$5:$O$10, B30, 'Data Summary'!$AF$5:$AF$10)</f>
        <v>0</v>
      </c>
      <c r="H30" s="18" t="s">
        <v>176</v>
      </c>
      <c r="I30" s="22">
        <f ca="1">COUNTIF('Data Summary'!$G$5:$G$10,$H30)</f>
        <v>0</v>
      </c>
      <c r="J30" s="13" t="str">
        <f ca="1">IF(I39=0,"",I30/I39)</f>
        <v/>
      </c>
    </row>
    <row r="31" spans="2:10" ht="13.5" customHeight="1">
      <c r="B31" s="133" t="s">
        <v>114</v>
      </c>
      <c r="C31" s="42">
        <f ca="1">COUNTIF('Data Summary'!$O$5:$O$10,$B31)</f>
        <v>0</v>
      </c>
      <c r="D31" s="12" t="str">
        <f t="shared" ca="1" si="0"/>
        <v/>
      </c>
      <c r="E31" s="42">
        <f ca="1">SUMIF('Data Summary'!$O$5:$O$10, B31, 'Data Summary'!$AB$5:$AB$10)</f>
        <v>0</v>
      </c>
      <c r="F31" s="119">
        <f ca="1">SUMIF('Data Summary'!$O$5:$O$10, B31, 'Data Summary'!$AF$5:$AF$10)</f>
        <v>0</v>
      </c>
      <c r="H31" s="18" t="s">
        <v>183</v>
      </c>
      <c r="I31" s="22">
        <f ca="1">COUNTIF('Data Summary'!$G$5:$G$10,$H31)</f>
        <v>0</v>
      </c>
      <c r="J31" s="13" t="str">
        <f ca="1">IF(I39=0,"",I31/I39)</f>
        <v/>
      </c>
    </row>
    <row r="32" spans="2:10" ht="13.5" customHeight="1">
      <c r="B32" s="133" t="s">
        <v>120</v>
      </c>
      <c r="C32" s="42">
        <f ca="1">COUNTIF('Data Summary'!$O$5:$O$10,$B32)</f>
        <v>0</v>
      </c>
      <c r="D32" s="12" t="str">
        <f t="shared" ca="1" si="0"/>
        <v/>
      </c>
      <c r="E32" s="42">
        <f ca="1">SUMIF('Data Summary'!$O$5:$O$10, B32, 'Data Summary'!$AB$5:$AB$10)</f>
        <v>0</v>
      </c>
      <c r="F32" s="119">
        <f ca="1">SUMIF('Data Summary'!$O$5:$O$10, B32, 'Data Summary'!$AF$5:$AF$10)</f>
        <v>0</v>
      </c>
      <c r="H32" s="18" t="s">
        <v>193</v>
      </c>
      <c r="I32" s="22">
        <f ca="1">COUNTIF('Data Summary'!$G$5:$G$10,$H32)</f>
        <v>0</v>
      </c>
      <c r="J32" s="13" t="str">
        <f ca="1">IF(I39=0,"",I32/I39)</f>
        <v/>
      </c>
    </row>
    <row r="33" spans="2:10" ht="13.5" customHeight="1">
      <c r="B33" s="133" t="s">
        <v>127</v>
      </c>
      <c r="C33" s="42">
        <f ca="1">COUNTIF('Data Summary'!$O$5:$O$10,$B33)</f>
        <v>0</v>
      </c>
      <c r="D33" s="12" t="str">
        <f t="shared" ca="1" si="0"/>
        <v/>
      </c>
      <c r="E33" s="42">
        <f ca="1">SUMIF('Data Summary'!$O$5:$O$10, B33, 'Data Summary'!$AB$5:$AB$10)</f>
        <v>0</v>
      </c>
      <c r="F33" s="119">
        <f ca="1">SUMIF('Data Summary'!$O$5:$O$10, B33, 'Data Summary'!$AF$5:$AF$10)</f>
        <v>0</v>
      </c>
      <c r="H33" s="18" t="s">
        <v>166</v>
      </c>
      <c r="I33" s="22">
        <f ca="1">COUNTIF('Data Summary'!$G$5:$G$10,$H33)</f>
        <v>0</v>
      </c>
      <c r="J33" s="13" t="str">
        <f ca="1">IF(I39=0,"",I33/I39)</f>
        <v/>
      </c>
    </row>
    <row r="34" spans="2:10" ht="13.5" customHeight="1">
      <c r="B34" s="133" t="s">
        <v>134</v>
      </c>
      <c r="C34" s="42">
        <f ca="1">COUNTIF('Data Summary'!$O$5:$O$10,$B34)</f>
        <v>0</v>
      </c>
      <c r="D34" s="12" t="str">
        <f t="shared" ca="1" si="0"/>
        <v/>
      </c>
      <c r="E34" s="42">
        <f ca="1">SUMIF('Data Summary'!$O$5:$O$10, B34, 'Data Summary'!$AB$5:$AB$10)</f>
        <v>0</v>
      </c>
      <c r="F34" s="119">
        <f ca="1">SUMIF('Data Summary'!$O$5:$O$10, B34, 'Data Summary'!$AF$5:$AF$10)</f>
        <v>0</v>
      </c>
      <c r="H34" s="18" t="s">
        <v>239</v>
      </c>
      <c r="I34" s="22">
        <f ca="1">COUNTIF('Data Summary'!$G$5:$G$10,$H34)</f>
        <v>0</v>
      </c>
      <c r="J34" s="13" t="str">
        <f ca="1">IF(I39=0,"",I34/I39)</f>
        <v/>
      </c>
    </row>
    <row r="35" spans="2:10" ht="13.5" customHeight="1">
      <c r="B35" s="133" t="s">
        <v>215</v>
      </c>
      <c r="C35" s="42">
        <f ca="1">COUNTIF('Data Summary'!$O$5:$O$10,$B35)</f>
        <v>0</v>
      </c>
      <c r="D35" s="12" t="str">
        <f t="shared" ca="1" si="0"/>
        <v/>
      </c>
      <c r="E35" s="42">
        <f ca="1">SUMIF('Data Summary'!$O$5:$O$10, B35, 'Data Summary'!$AB$5:$AB$10)</f>
        <v>0</v>
      </c>
      <c r="F35" s="119">
        <f ca="1">SUMIF('Data Summary'!$O$5:$O$10, B35, 'Data Summary'!$AF$5:$AF$10)</f>
        <v>0</v>
      </c>
      <c r="H35" s="17" t="s">
        <v>240</v>
      </c>
      <c r="I35" s="22">
        <f ca="1">COUNTIF('Data Summary'!$G$5:$G$10,$H35)</f>
        <v>0</v>
      </c>
      <c r="J35" s="13" t="str">
        <f ca="1">IF(I39=0,"",I35/I39)</f>
        <v/>
      </c>
    </row>
    <row r="36" spans="2:10" ht="13.5" customHeight="1">
      <c r="B36" s="133" t="s">
        <v>700</v>
      </c>
      <c r="C36" s="42">
        <f ca="1">COUNTIF('Data Summary'!$O$5:$O$10,$B36)</f>
        <v>0</v>
      </c>
      <c r="D36" s="12" t="str">
        <f t="shared" ca="1" si="0"/>
        <v/>
      </c>
      <c r="E36" s="42">
        <f ca="1">SUMIF('Data Summary'!$O$5:$O$10, B36, 'Data Summary'!$AB$5:$AB$10)</f>
        <v>0</v>
      </c>
      <c r="F36" s="119">
        <f ca="1">SUMIF('Data Summary'!$O$5:$O$10, B36, 'Data Summary'!$AF$5:$AF$10)</f>
        <v>0</v>
      </c>
      <c r="H36" s="18" t="s">
        <v>20</v>
      </c>
      <c r="I36" s="22">
        <f ca="1">COUNTIF('Data Summary'!$G$5:$G$10,$H36)</f>
        <v>0</v>
      </c>
      <c r="J36" s="13" t="str">
        <f ca="1">IF(I39=0,"",I36/I39)</f>
        <v/>
      </c>
    </row>
    <row r="37" spans="2:10" ht="13.5" customHeight="1">
      <c r="B37" s="133" t="s">
        <v>146</v>
      </c>
      <c r="C37" s="42">
        <f ca="1">COUNTIF('Data Summary'!$O$5:$O$10,$B37)</f>
        <v>0</v>
      </c>
      <c r="D37" s="12" t="str">
        <f t="shared" ca="1" si="0"/>
        <v/>
      </c>
      <c r="E37" s="42">
        <f ca="1">SUMIF('Data Summary'!$O$5:$O$10, B37, 'Data Summary'!$AB$5:$AB$10)</f>
        <v>0</v>
      </c>
      <c r="F37" s="119">
        <f ca="1">SUMIF('Data Summary'!$O$5:$O$10, B37, 'Data Summary'!$AF$5:$AF$10)</f>
        <v>0</v>
      </c>
      <c r="H37" s="18" t="s">
        <v>38</v>
      </c>
      <c r="I37" s="22">
        <f ca="1">COUNTIF('Data Summary'!$G$5:$G$10,$H37)</f>
        <v>0</v>
      </c>
      <c r="J37" s="13" t="str">
        <f ca="1">IF(I39=0,"",I37/I39)</f>
        <v/>
      </c>
    </row>
    <row r="38" spans="2:10" ht="13.5" customHeight="1">
      <c r="B38" s="133" t="s">
        <v>151</v>
      </c>
      <c r="C38" s="42">
        <f ca="1">COUNTIF('Data Summary'!$O$5:$O$10,$B38)</f>
        <v>0</v>
      </c>
      <c r="D38" s="12" t="str">
        <f t="shared" ref="D38:D69" ca="1" si="1">IF($C$98=0,"",C38/$C$98)</f>
        <v/>
      </c>
      <c r="E38" s="42">
        <f ca="1">SUMIF('Data Summary'!$O$5:$O$10, B38, 'Data Summary'!$AB$5:$AB$10)</f>
        <v>0</v>
      </c>
      <c r="F38" s="119">
        <f ca="1">SUMIF('Data Summary'!$O$5:$O$10, B38, 'Data Summary'!$AF$5:$AF$10)</f>
        <v>0</v>
      </c>
      <c r="H38" s="18" t="s">
        <v>48</v>
      </c>
      <c r="I38" s="22">
        <f ca="1">COUNTIF('Data Summary'!$G$5:$G$10,$H38)</f>
        <v>0</v>
      </c>
      <c r="J38" s="13" t="str">
        <f ca="1">IF(I39=0,"",I38/I39)</f>
        <v/>
      </c>
    </row>
    <row r="39" spans="2:10" ht="13.5" customHeight="1">
      <c r="B39" s="133" t="s">
        <v>216</v>
      </c>
      <c r="C39" s="42">
        <f ca="1">COUNTIF('Data Summary'!$O$5:$O$10,$B39)</f>
        <v>0</v>
      </c>
      <c r="D39" s="12" t="str">
        <f t="shared" ca="1" si="1"/>
        <v/>
      </c>
      <c r="E39" s="42">
        <f ca="1">SUMIF('Data Summary'!$O$5:$O$10, B39, 'Data Summary'!$AB$5:$AB$10)</f>
        <v>0</v>
      </c>
      <c r="F39" s="119">
        <f ca="1">SUMIF('Data Summary'!$O$5:$O$10, B39, 'Data Summary'!$AF$5:$AF$10)</f>
        <v>0</v>
      </c>
      <c r="H39" s="10" t="s">
        <v>518</v>
      </c>
      <c r="I39" s="23">
        <f ca="1">SUM(I24:I38)</f>
        <v>0</v>
      </c>
      <c r="J39" s="21" t="str">
        <f ca="1">IF(I39=0,"",I39/I39)</f>
        <v/>
      </c>
    </row>
    <row r="40" spans="2:10" ht="13.5" customHeight="1">
      <c r="B40" s="133" t="s">
        <v>319</v>
      </c>
      <c r="C40" s="42">
        <f ca="1">COUNTIF('Data Summary'!$O$5:$O$10,$B40)</f>
        <v>0</v>
      </c>
      <c r="D40" s="12" t="str">
        <f t="shared" ca="1" si="1"/>
        <v/>
      </c>
      <c r="E40" s="42">
        <f ca="1">SUMIF('Data Summary'!$O$5:$O$10, B40, 'Data Summary'!$AB$5:$AB$10)</f>
        <v>0</v>
      </c>
      <c r="F40" s="119">
        <f ca="1">SUMIF('Data Summary'!$O$5:$O$10, B40, 'Data Summary'!$AF$5:$AF$10)</f>
        <v>0</v>
      </c>
    </row>
    <row r="41" spans="2:10" ht="13.5" customHeight="1">
      <c r="B41" s="133" t="s">
        <v>591</v>
      </c>
      <c r="C41" s="42">
        <f ca="1">COUNTIF('Data Summary'!$O$5:$O$10,$B41)</f>
        <v>0</v>
      </c>
      <c r="D41" s="12" t="str">
        <f t="shared" ca="1" si="1"/>
        <v/>
      </c>
      <c r="E41" s="42">
        <f ca="1">SUMIF('Data Summary'!$O$5:$O$10, B41, 'Data Summary'!$AB$5:$AB$10)</f>
        <v>0</v>
      </c>
      <c r="F41" s="119">
        <f ca="1">SUMIF('Data Summary'!$O$5:$O$10, B41, 'Data Summary'!$AF$5:$AF$10)</f>
        <v>0</v>
      </c>
      <c r="H41" s="215" t="s">
        <v>520</v>
      </c>
      <c r="I41" s="216"/>
      <c r="J41" s="217"/>
    </row>
    <row r="42" spans="2:10" ht="13.5" customHeight="1">
      <c r="B42" s="133" t="s">
        <v>217</v>
      </c>
      <c r="C42" s="42">
        <f ca="1">COUNTIF('Data Summary'!$O$5:$O$10,$B42)</f>
        <v>0</v>
      </c>
      <c r="D42" s="12" t="str">
        <f t="shared" ca="1" si="1"/>
        <v/>
      </c>
      <c r="E42" s="42">
        <f ca="1">SUMIF('Data Summary'!$O$5:$O$10, B42, 'Data Summary'!$AB$5:$AB$10)</f>
        <v>0</v>
      </c>
      <c r="F42" s="119">
        <f ca="1">SUMIF('Data Summary'!$O$5:$O$10, B42, 'Data Summary'!$AF$5:$AF$10)</f>
        <v>0</v>
      </c>
      <c r="H42" s="45"/>
    </row>
    <row r="43" spans="2:10" ht="13.5" customHeight="1">
      <c r="B43" s="133" t="s">
        <v>340</v>
      </c>
      <c r="C43" s="42">
        <f ca="1">COUNTIF('Data Summary'!$O$5:$O$10,$B43)</f>
        <v>0</v>
      </c>
      <c r="D43" s="12" t="str">
        <f t="shared" ca="1" si="1"/>
        <v/>
      </c>
      <c r="E43" s="42">
        <f ca="1">SUMIF('Data Summary'!$O$5:$O$10, B43, 'Data Summary'!$AB$5:$AB$10)</f>
        <v>0</v>
      </c>
      <c r="F43" s="119">
        <f ca="1">SUMIF('Data Summary'!$O$5:$O$10, B43, 'Data Summary'!$AF$5:$AF$10)</f>
        <v>0</v>
      </c>
      <c r="H43" s="46"/>
      <c r="I43" s="10" t="s">
        <v>524</v>
      </c>
      <c r="J43" s="10" t="s">
        <v>526</v>
      </c>
    </row>
    <row r="44" spans="2:10" ht="13.5" customHeight="1">
      <c r="B44" s="133" t="s">
        <v>348</v>
      </c>
      <c r="C44" s="42">
        <f ca="1">COUNTIF('Data Summary'!$O$5:$O$10,$B44)</f>
        <v>0</v>
      </c>
      <c r="D44" s="12" t="str">
        <f t="shared" ca="1" si="1"/>
        <v/>
      </c>
      <c r="E44" s="42">
        <f ca="1">SUMIF('Data Summary'!$O$5:$O$10, B44, 'Data Summary'!$AB$5:$AB$10)</f>
        <v>0</v>
      </c>
      <c r="F44" s="119">
        <f ca="1">SUMIF('Data Summary'!$O$5:$O$10, B44, 'Data Summary'!$AF$5:$AF$10)</f>
        <v>0</v>
      </c>
      <c r="H44" s="19" t="s">
        <v>521</v>
      </c>
      <c r="I44" s="22">
        <f ca="1">SUM('Data Summary'!Z5:Z10)</f>
        <v>0</v>
      </c>
      <c r="J44" s="12" t="str">
        <f ca="1">IF(I46=0,"",I44/I46)</f>
        <v/>
      </c>
    </row>
    <row r="45" spans="2:10" ht="13.5" customHeight="1">
      <c r="B45" s="133" t="s">
        <v>354</v>
      </c>
      <c r="C45" s="42">
        <f ca="1">COUNTIF('Data Summary'!$O$5:$O$10,$B45)</f>
        <v>0</v>
      </c>
      <c r="D45" s="12" t="str">
        <f t="shared" ca="1" si="1"/>
        <v/>
      </c>
      <c r="E45" s="42">
        <f ca="1">SUMIF('Data Summary'!$O$5:$O$10, B45, 'Data Summary'!$AB$5:$AB$10)</f>
        <v>0</v>
      </c>
      <c r="F45" s="119">
        <f ca="1">SUMIF('Data Summary'!$O$5:$O$10, B45, 'Data Summary'!$AF$5:$AF$10)</f>
        <v>0</v>
      </c>
      <c r="H45" s="19" t="s">
        <v>522</v>
      </c>
      <c r="I45" s="22">
        <f ca="1">SUM('Data Summary'!AA5:AA10)</f>
        <v>0</v>
      </c>
      <c r="J45" s="12" t="str">
        <f ca="1">IF(I46=0,"",I45/I46)</f>
        <v/>
      </c>
    </row>
    <row r="46" spans="2:10" ht="13.5" customHeight="1">
      <c r="B46" s="133" t="s">
        <v>360</v>
      </c>
      <c r="C46" s="42">
        <f ca="1">COUNTIF('Data Summary'!$O$5:$O$10,$B46)</f>
        <v>0</v>
      </c>
      <c r="D46" s="12" t="str">
        <f t="shared" ca="1" si="1"/>
        <v/>
      </c>
      <c r="E46" s="42">
        <f ca="1">SUMIF('Data Summary'!$O$5:$O$10, B46, 'Data Summary'!$AB$5:$AB$10)</f>
        <v>0</v>
      </c>
      <c r="F46" s="119">
        <f ca="1">SUMIF('Data Summary'!$O$5:$O$10, B46, 'Data Summary'!$AF$5:$AF$10)</f>
        <v>0</v>
      </c>
      <c r="H46" s="10" t="s">
        <v>518</v>
      </c>
      <c r="I46" s="23">
        <f ca="1">SUM(I44:I45)</f>
        <v>0</v>
      </c>
      <c r="J46" s="21" t="str">
        <f ca="1">IF(I46=0,"",I46/I46)</f>
        <v/>
      </c>
    </row>
    <row r="47" spans="2:10" ht="13.5" customHeight="1">
      <c r="B47" s="133" t="s">
        <v>366</v>
      </c>
      <c r="C47" s="42">
        <f ca="1">COUNTIF('Data Summary'!$O$5:$O$10,$B47)</f>
        <v>0</v>
      </c>
      <c r="D47" s="12" t="str">
        <f t="shared" ca="1" si="1"/>
        <v/>
      </c>
      <c r="E47" s="42">
        <f ca="1">SUMIF('Data Summary'!$O$5:$O$10, B47, 'Data Summary'!$AB$5:$AB$10)</f>
        <v>0</v>
      </c>
      <c r="F47" s="119">
        <f ca="1">SUMIF('Data Summary'!$O$5:$O$10, B47, 'Data Summary'!$AF$5:$AF$10)</f>
        <v>0</v>
      </c>
    </row>
    <row r="48" spans="2:10" ht="13.5" customHeight="1">
      <c r="B48" s="133" t="s">
        <v>701</v>
      </c>
      <c r="C48" s="42">
        <f ca="1">COUNTIF('Data Summary'!$O$5:$O$10,$B48)</f>
        <v>0</v>
      </c>
      <c r="D48" s="12" t="str">
        <f t="shared" ca="1" si="1"/>
        <v/>
      </c>
      <c r="E48" s="42">
        <f ca="1">SUMIF('Data Summary'!$O$5:$O$10, B48, 'Data Summary'!$AB$5:$AB$10)</f>
        <v>0</v>
      </c>
      <c r="F48" s="119">
        <f ca="1">SUMIF('Data Summary'!$O$5:$O$10, B48, 'Data Summary'!$AF$5:$AF$10)</f>
        <v>0</v>
      </c>
      <c r="H48" s="215" t="s">
        <v>282</v>
      </c>
      <c r="I48" s="216"/>
      <c r="J48" s="217"/>
    </row>
    <row r="49" spans="2:10" ht="13.5" customHeight="1">
      <c r="B49" s="133" t="s">
        <v>592</v>
      </c>
      <c r="C49" s="42">
        <f ca="1">COUNTIF('Data Summary'!$O$5:$O$10,$B49)</f>
        <v>0</v>
      </c>
      <c r="D49" s="12" t="str">
        <f t="shared" ca="1" si="1"/>
        <v/>
      </c>
      <c r="E49" s="42">
        <f ca="1">SUMIF('Data Summary'!$O$5:$O$10, B49, 'Data Summary'!$AB$5:$AB$10)</f>
        <v>0</v>
      </c>
      <c r="F49" s="119">
        <f ca="1">SUMIF('Data Summary'!$O$5:$O$10, B49, 'Data Summary'!$AF$5:$AF$10)</f>
        <v>0</v>
      </c>
      <c r="H49" s="49"/>
    </row>
    <row r="50" spans="2:10" ht="13.5" customHeight="1">
      <c r="B50" s="133" t="s">
        <v>593</v>
      </c>
      <c r="C50" s="42">
        <f ca="1">COUNTIF('Data Summary'!$O$5:$O$10,$B50)</f>
        <v>0</v>
      </c>
      <c r="D50" s="12" t="str">
        <f t="shared" ca="1" si="1"/>
        <v/>
      </c>
      <c r="E50" s="42">
        <f ca="1">SUMIF('Data Summary'!$O$5:$O$10, B50, 'Data Summary'!$AB$5:$AB$10)</f>
        <v>0</v>
      </c>
      <c r="F50" s="119">
        <f ca="1">SUMIF('Data Summary'!$O$5:$O$10, B50, 'Data Summary'!$AF$5:$AF$10)</f>
        <v>0</v>
      </c>
      <c r="H50" s="46"/>
      <c r="I50" s="10" t="s">
        <v>524</v>
      </c>
      <c r="J50" s="10" t="s">
        <v>526</v>
      </c>
    </row>
    <row r="51" spans="2:10" ht="13.5" customHeight="1">
      <c r="B51" s="133" t="s">
        <v>372</v>
      </c>
      <c r="C51" s="42">
        <f ca="1">COUNTIF('Data Summary'!$O$5:$O$10,$B51)</f>
        <v>0</v>
      </c>
      <c r="D51" s="12" t="str">
        <f t="shared" ca="1" si="1"/>
        <v/>
      </c>
      <c r="E51" s="42">
        <f ca="1">SUMIF('Data Summary'!$O$5:$O$10, B51, 'Data Summary'!$AB$5:$AB$10)</f>
        <v>0</v>
      </c>
      <c r="F51" s="119">
        <f ca="1">SUMIF('Data Summary'!$O$5:$O$10, B51, 'Data Summary'!$AF$5:$AF$10)</f>
        <v>0</v>
      </c>
      <c r="H51" s="20" t="s">
        <v>470</v>
      </c>
      <c r="I51" s="22">
        <f ca="1">SUM('Data Summary'!V5:V10)</f>
        <v>0</v>
      </c>
      <c r="J51" s="12" t="str">
        <f ca="1">IF(I55=0,"",I51/I55)</f>
        <v/>
      </c>
    </row>
    <row r="52" spans="2:10" ht="13.5" customHeight="1">
      <c r="B52" s="133" t="s">
        <v>377</v>
      </c>
      <c r="C52" s="42">
        <f ca="1">COUNTIF('Data Summary'!$O$5:$O$10,$B52)</f>
        <v>0</v>
      </c>
      <c r="D52" s="12" t="str">
        <f t="shared" ca="1" si="1"/>
        <v/>
      </c>
      <c r="E52" s="42">
        <f ca="1">SUMIF('Data Summary'!$O$5:$O$10, B52, 'Data Summary'!$AB$5:$AB$10)</f>
        <v>0</v>
      </c>
      <c r="F52" s="119">
        <f ca="1">SUMIF('Data Summary'!$O$5:$O$10, B52, 'Data Summary'!$AF$5:$AF$10)</f>
        <v>0</v>
      </c>
      <c r="H52" s="20" t="s">
        <v>492</v>
      </c>
      <c r="I52" s="22">
        <f ca="1">SUM('Data Summary'!W5:W10)</f>
        <v>0</v>
      </c>
      <c r="J52" s="12" t="str">
        <f ca="1">IF(I55=0,"",I52/I55)</f>
        <v/>
      </c>
    </row>
    <row r="53" spans="2:10" ht="13.5" customHeight="1">
      <c r="B53" s="133" t="s">
        <v>594</v>
      </c>
      <c r="C53" s="42">
        <f ca="1">COUNTIF('Data Summary'!$O$5:$O$10,$B53)</f>
        <v>0</v>
      </c>
      <c r="D53" s="12" t="str">
        <f t="shared" ca="1" si="1"/>
        <v/>
      </c>
      <c r="E53" s="42">
        <f ca="1">SUMIF('Data Summary'!$O$5:$O$10, B53, 'Data Summary'!$AB$5:$AB$10)</f>
        <v>0</v>
      </c>
      <c r="F53" s="119">
        <f ca="1">SUMIF('Data Summary'!$O$5:$O$10, B53, 'Data Summary'!$AF$5:$AF$10)</f>
        <v>0</v>
      </c>
      <c r="H53" s="20" t="s">
        <v>493</v>
      </c>
      <c r="I53" s="22">
        <f ca="1">SUM('Data Summary'!X5:X10)</f>
        <v>0</v>
      </c>
      <c r="J53" s="12" t="str">
        <f ca="1">IF(I55=0,"",I53/I55)</f>
        <v/>
      </c>
    </row>
    <row r="54" spans="2:10" ht="13.5" customHeight="1">
      <c r="B54" s="18" t="s">
        <v>595</v>
      </c>
      <c r="C54" s="42">
        <f ca="1">COUNTIF('Data Summary'!$O$5:$O$10,$B54)</f>
        <v>0</v>
      </c>
      <c r="D54" s="12" t="str">
        <f t="shared" ca="1" si="1"/>
        <v/>
      </c>
      <c r="E54" s="42">
        <f ca="1">SUMIF('Data Summary'!$O$5:$O$10, B54, 'Data Summary'!$AB$5:$AB$10)</f>
        <v>0</v>
      </c>
      <c r="F54" s="119">
        <f ca="1">SUMIF('Data Summary'!$O$5:$O$10, B54, 'Data Summary'!$AF$5:$AF$10)</f>
        <v>0</v>
      </c>
      <c r="H54" s="20" t="s">
        <v>494</v>
      </c>
      <c r="I54" s="22">
        <f ca="1">SUM('Data Summary'!Y5:Y10)</f>
        <v>0</v>
      </c>
      <c r="J54" s="12" t="str">
        <f ca="1">IF(I55=0,"",I54/I55)</f>
        <v/>
      </c>
    </row>
    <row r="55" spans="2:10" ht="13.5" customHeight="1">
      <c r="B55" s="18" t="s">
        <v>596</v>
      </c>
      <c r="C55" s="42">
        <f ca="1">COUNTIF('Data Summary'!$O$5:$O$10,$B55)</f>
        <v>0</v>
      </c>
      <c r="D55" s="12" t="str">
        <f t="shared" ca="1" si="1"/>
        <v/>
      </c>
      <c r="E55" s="42">
        <f ca="1">SUMIF('Data Summary'!$O$5:$O$10, B55, 'Data Summary'!$AB$5:$AB$10)</f>
        <v>0</v>
      </c>
      <c r="F55" s="119">
        <f ca="1">SUMIF('Data Summary'!$O$5:$O$10, B55, 'Data Summary'!$AF$5:$AF$10)</f>
        <v>0</v>
      </c>
      <c r="H55" s="10" t="s">
        <v>518</v>
      </c>
      <c r="I55" s="23">
        <f ca="1">SUM(I51:I54)</f>
        <v>0</v>
      </c>
      <c r="J55" s="21" t="str">
        <f ca="1">IF(I55=0,"",I55/I55)</f>
        <v/>
      </c>
    </row>
    <row r="56" spans="2:10" ht="13.5" customHeight="1">
      <c r="B56" s="18" t="s">
        <v>597</v>
      </c>
      <c r="C56" s="42">
        <f ca="1">COUNTIF('Data Summary'!$O$5:$O$10,$B56)</f>
        <v>0</v>
      </c>
      <c r="D56" s="12" t="str">
        <f t="shared" ca="1" si="1"/>
        <v/>
      </c>
      <c r="E56" s="42">
        <f ca="1">SUMIF('Data Summary'!$O$5:$O$10, B56, 'Data Summary'!$AB$5:$AB$10)</f>
        <v>0</v>
      </c>
      <c r="F56" s="119">
        <f ca="1">SUMIF('Data Summary'!$O$5:$O$10, B56, 'Data Summary'!$AF$5:$AF$10)</f>
        <v>0</v>
      </c>
    </row>
    <row r="57" spans="2:10" ht="13.5" customHeight="1">
      <c r="B57" s="133" t="s">
        <v>387</v>
      </c>
      <c r="C57" s="42">
        <f ca="1">COUNTIF('Data Summary'!$O$5:$O$10,$B57)</f>
        <v>0</v>
      </c>
      <c r="D57" s="12" t="str">
        <f t="shared" ca="1" si="1"/>
        <v/>
      </c>
      <c r="E57" s="42">
        <f ca="1">SUMIF('Data Summary'!$O$5:$O$10, B57, 'Data Summary'!$AB$5:$AB$10)</f>
        <v>0</v>
      </c>
      <c r="F57" s="119">
        <f ca="1">SUMIF('Data Summary'!$O$5:$O$10, B57, 'Data Summary'!$AF$5:$AF$10)</f>
        <v>0</v>
      </c>
      <c r="H57" s="215" t="s">
        <v>281</v>
      </c>
      <c r="I57" s="216"/>
      <c r="J57" s="217"/>
    </row>
    <row r="58" spans="2:10" ht="13.5" customHeight="1">
      <c r="B58" s="18" t="s">
        <v>392</v>
      </c>
      <c r="C58" s="42">
        <f ca="1">COUNTIF('Data Summary'!$O$5:$O$10,$B58)</f>
        <v>0</v>
      </c>
      <c r="D58" s="12" t="str">
        <f t="shared" ca="1" si="1"/>
        <v/>
      </c>
      <c r="E58" s="42">
        <f ca="1">SUMIF('Data Summary'!$O$5:$O$10, B58, 'Data Summary'!$AB$5:$AB$10)</f>
        <v>0</v>
      </c>
      <c r="F58" s="119">
        <f ca="1">SUMIF('Data Summary'!$O$5:$O$10, B58, 'Data Summary'!$AF$5:$AF$10)</f>
        <v>0</v>
      </c>
    </row>
    <row r="59" spans="2:10" ht="13.5" customHeight="1">
      <c r="B59" s="18" t="s">
        <v>397</v>
      </c>
      <c r="C59" s="42">
        <f ca="1">COUNTIF('Data Summary'!$O$5:$O$10,$B59)</f>
        <v>0</v>
      </c>
      <c r="D59" s="12" t="str">
        <f t="shared" ca="1" si="1"/>
        <v/>
      </c>
      <c r="E59" s="42">
        <f ca="1">SUMIF('Data Summary'!$O$5:$O$10, B59, 'Data Summary'!$AB$5:$AB$10)</f>
        <v>0</v>
      </c>
      <c r="F59" s="119">
        <f ca="1">SUMIF('Data Summary'!$O$5:$O$10, B59, 'Data Summary'!$AF$5:$AF$10)</f>
        <v>0</v>
      </c>
      <c r="I59" s="10" t="s">
        <v>267</v>
      </c>
    </row>
    <row r="60" spans="2:10" ht="13.5" customHeight="1">
      <c r="B60" s="133" t="s">
        <v>401</v>
      </c>
      <c r="C60" s="42">
        <f ca="1">COUNTIF('Data Summary'!$O$5:$O$10,$B60)</f>
        <v>0</v>
      </c>
      <c r="D60" s="12" t="str">
        <f t="shared" ca="1" si="1"/>
        <v/>
      </c>
      <c r="E60" s="42">
        <f ca="1">SUMIF('Data Summary'!$O$5:$O$10, B60, 'Data Summary'!$AB$5:$AB$10)</f>
        <v>0</v>
      </c>
      <c r="F60" s="119">
        <f ca="1">SUMIF('Data Summary'!$O$5:$O$10, B60, 'Data Summary'!$AF$5:$AF$10)</f>
        <v>0</v>
      </c>
      <c r="H60" s="50" t="s">
        <v>279</v>
      </c>
      <c r="I60" s="91" t="str">
        <f ca="1">'Data Summary'!AG11</f>
        <v xml:space="preserve">£                                   -     </v>
      </c>
    </row>
    <row r="61" spans="2:10" ht="13.5" customHeight="1">
      <c r="B61" s="133" t="s">
        <v>404</v>
      </c>
      <c r="C61" s="42">
        <f ca="1">COUNTIF('Data Summary'!$O$5:$O$10,$B61)</f>
        <v>0</v>
      </c>
      <c r="D61" s="12" t="str">
        <f t="shared" ca="1" si="1"/>
        <v/>
      </c>
      <c r="E61" s="42">
        <f ca="1">SUMIF('Data Summary'!$O$5:$O$10, B61, 'Data Summary'!$AB$5:$AB$10)</f>
        <v>0</v>
      </c>
      <c r="F61" s="119">
        <f ca="1">SUMIF('Data Summary'!$O$5:$O$10, B61, 'Data Summary'!$AF$5:$AF$10)</f>
        <v>0</v>
      </c>
      <c r="H61" s="11" t="s">
        <v>259</v>
      </c>
      <c r="I61" s="92" t="str">
        <f ca="1">'Data Summary'!AH11</f>
        <v xml:space="preserve">£                                   -     </v>
      </c>
    </row>
    <row r="62" spans="2:10" ht="13.5" customHeight="1">
      <c r="B62" s="133" t="s">
        <v>166</v>
      </c>
      <c r="C62" s="42">
        <f ca="1">COUNTIF('Data Summary'!$O$5:$O$10,$B62)</f>
        <v>0</v>
      </c>
      <c r="D62" s="12" t="str">
        <f t="shared" ca="1" si="1"/>
        <v/>
      </c>
      <c r="E62" s="42">
        <f ca="1">SUMIF('Data Summary'!$O$5:$O$10, B62, 'Data Summary'!$AB$5:$AB$10)</f>
        <v>0</v>
      </c>
      <c r="F62" s="119">
        <f ca="1">SUMIF('Data Summary'!$O$5:$O$10, B62, 'Data Summary'!$AF$5:$AF$10)</f>
        <v>0</v>
      </c>
      <c r="H62" s="93"/>
      <c r="I62" s="94"/>
    </row>
    <row r="63" spans="2:10" ht="13.5" customHeight="1">
      <c r="B63" s="133" t="s">
        <v>218</v>
      </c>
      <c r="C63" s="42">
        <f ca="1">COUNTIF('Data Summary'!$O$5:$O$10,$B63)</f>
        <v>0</v>
      </c>
      <c r="D63" s="12" t="str">
        <f t="shared" ca="1" si="1"/>
        <v/>
      </c>
      <c r="E63" s="42">
        <f ca="1">SUMIF('Data Summary'!$O$5:$O$10, B63, 'Data Summary'!$AB$5:$AB$10)</f>
        <v>0</v>
      </c>
      <c r="F63" s="119">
        <f ca="1">SUMIF('Data Summary'!$O$5:$O$10, B63, 'Data Summary'!$AF$5:$AF$10)</f>
        <v>0</v>
      </c>
      <c r="H63" s="93"/>
      <c r="I63" s="94"/>
    </row>
    <row r="64" spans="2:10" ht="13.5" customHeight="1">
      <c r="B64" s="133" t="s">
        <v>598</v>
      </c>
      <c r="C64" s="42">
        <f ca="1">COUNTIF('Data Summary'!$O$5:$O$10,$B64)</f>
        <v>0</v>
      </c>
      <c r="D64" s="12" t="str">
        <f t="shared" ca="1" si="1"/>
        <v/>
      </c>
      <c r="E64" s="42">
        <f ca="1">SUMIF('Data Summary'!$O$5:$O$10, B64, 'Data Summary'!$AB$5:$AB$10)</f>
        <v>0</v>
      </c>
      <c r="F64" s="119">
        <f ca="1">SUMIF('Data Summary'!$O$5:$O$10, B64, 'Data Summary'!$AF$5:$AF$10)</f>
        <v>0</v>
      </c>
      <c r="H64" s="215" t="s">
        <v>633</v>
      </c>
      <c r="I64" s="216"/>
      <c r="J64" s="217"/>
    </row>
    <row r="65" spans="2:10" ht="13.5" customHeight="1">
      <c r="B65" s="133" t="s">
        <v>411</v>
      </c>
      <c r="C65" s="42">
        <f ca="1">COUNTIF('Data Summary'!$O$5:$O$10,$B65)</f>
        <v>0</v>
      </c>
      <c r="D65" s="12" t="str">
        <f t="shared" ca="1" si="1"/>
        <v/>
      </c>
      <c r="E65" s="42">
        <f ca="1">SUMIF('Data Summary'!$O$5:$O$10, B65, 'Data Summary'!$AB$5:$AB$10)</f>
        <v>0</v>
      </c>
      <c r="F65" s="119">
        <f ca="1">SUMIF('Data Summary'!$O$5:$O$10, B65, 'Data Summary'!$AF$5:$AF$10)</f>
        <v>0</v>
      </c>
    </row>
    <row r="66" spans="2:10" ht="13.5" customHeight="1">
      <c r="B66" s="133" t="s">
        <v>219</v>
      </c>
      <c r="C66" s="42">
        <f ca="1">COUNTIF('Data Summary'!$O$5:$O$10,$B66)</f>
        <v>0</v>
      </c>
      <c r="D66" s="12" t="str">
        <f t="shared" ca="1" si="1"/>
        <v/>
      </c>
      <c r="E66" s="42">
        <f ca="1">SUMIF('Data Summary'!$O$5:$O$10, B66, 'Data Summary'!$AB$5:$AB$10)</f>
        <v>0</v>
      </c>
      <c r="F66" s="119">
        <f ca="1">SUMIF('Data Summary'!$O$5:$O$10, B66, 'Data Summary'!$AF$5:$AF$10)</f>
        <v>0</v>
      </c>
      <c r="I66" s="10" t="s">
        <v>634</v>
      </c>
    </row>
    <row r="67" spans="2:10" ht="13.5" customHeight="1">
      <c r="B67" s="133" t="s">
        <v>599</v>
      </c>
      <c r="C67" s="42">
        <f ca="1">COUNTIF('Data Summary'!$O$5:$O$10,$B67)</f>
        <v>0</v>
      </c>
      <c r="D67" s="12" t="str">
        <f t="shared" ca="1" si="1"/>
        <v/>
      </c>
      <c r="E67" s="42">
        <f ca="1">SUMIF('Data Summary'!$O$5:$O$10, B67, 'Data Summary'!$AB$5:$AB$10)</f>
        <v>0</v>
      </c>
      <c r="F67" s="119">
        <f ca="1">SUMIF('Data Summary'!$O$5:$O$10, B67, 'Data Summary'!$AF$5:$AF$10)</f>
        <v>0</v>
      </c>
      <c r="H67" s="46"/>
      <c r="I67" s="22">
        <f ca="1">'Data Summary'!Q11</f>
        <v>0</v>
      </c>
    </row>
    <row r="68" spans="2:10" ht="13.5" customHeight="1">
      <c r="B68" s="133" t="s">
        <v>416</v>
      </c>
      <c r="C68" s="42">
        <f ca="1">COUNTIF('Data Summary'!$O$5:$O$10,$B68)</f>
        <v>0</v>
      </c>
      <c r="D68" s="12" t="str">
        <f t="shared" ca="1" si="1"/>
        <v/>
      </c>
      <c r="E68" s="42">
        <f ca="1">SUMIF('Data Summary'!$O$5:$O$10, B68, 'Data Summary'!$AB$5:$AB$10)</f>
        <v>0</v>
      </c>
      <c r="F68" s="119">
        <f ca="1">SUMIF('Data Summary'!$O$5:$O$10, B68, 'Data Summary'!$AF$5:$AF$10)</f>
        <v>0</v>
      </c>
    </row>
    <row r="69" spans="2:10" ht="13.5" customHeight="1">
      <c r="B69" s="133" t="s">
        <v>418</v>
      </c>
      <c r="C69" s="42">
        <f ca="1">COUNTIF('Data Summary'!$O$5:$O$10,$B69)</f>
        <v>0</v>
      </c>
      <c r="D69" s="12" t="str">
        <f t="shared" ca="1" si="1"/>
        <v/>
      </c>
      <c r="E69" s="42">
        <f ca="1">SUMIF('Data Summary'!$O$5:$O$10, B69, 'Data Summary'!$AB$5:$AB$10)</f>
        <v>0</v>
      </c>
      <c r="F69" s="119">
        <f ca="1">SUMIF('Data Summary'!$O$5:$O$10, B69, 'Data Summary'!$AF$5:$AF$10)</f>
        <v>0</v>
      </c>
      <c r="H69" s="215" t="s">
        <v>635</v>
      </c>
      <c r="I69" s="216"/>
      <c r="J69" s="217"/>
    </row>
    <row r="70" spans="2:10" ht="13.5" customHeight="1">
      <c r="B70" s="133" t="s">
        <v>420</v>
      </c>
      <c r="C70" s="42">
        <f ca="1">COUNTIF('Data Summary'!$O$5:$O$10,$B70)</f>
        <v>0</v>
      </c>
      <c r="D70" s="12" t="str">
        <f t="shared" ref="D70:D97" ca="1" si="2">IF($C$98=0,"",C70/$C$98)</f>
        <v/>
      </c>
      <c r="E70" s="42">
        <f ca="1">SUMIF('Data Summary'!$O$5:$O$10, B70, 'Data Summary'!$AB$5:$AB$10)</f>
        <v>0</v>
      </c>
      <c r="F70" s="119">
        <f ca="1">SUMIF('Data Summary'!$O$5:$O$10, B70, 'Data Summary'!$AF$5:$AF$10)</f>
        <v>0</v>
      </c>
      <c r="I70" s="10" t="s">
        <v>634</v>
      </c>
    </row>
    <row r="71" spans="2:10" ht="13.5" customHeight="1">
      <c r="B71" s="133" t="s">
        <v>220</v>
      </c>
      <c r="C71" s="42">
        <f ca="1">COUNTIF('Data Summary'!$O$5:$O$10,$B71)</f>
        <v>0</v>
      </c>
      <c r="D71" s="12" t="str">
        <f t="shared" ca="1" si="2"/>
        <v/>
      </c>
      <c r="E71" s="42">
        <f ca="1">SUMIF('Data Summary'!$O$5:$O$10, B71, 'Data Summary'!$AB$5:$AB$10)</f>
        <v>0</v>
      </c>
      <c r="F71" s="119">
        <f ca="1">SUMIF('Data Summary'!$O$5:$O$10, B71, 'Data Summary'!$AF$5:$AF$10)</f>
        <v>0</v>
      </c>
      <c r="H71" s="46"/>
      <c r="I71" s="22">
        <f ca="1">'Data Summary'!R11</f>
        <v>0</v>
      </c>
    </row>
    <row r="72" spans="2:10" ht="13.5" customHeight="1">
      <c r="B72" s="133" t="s">
        <v>702</v>
      </c>
      <c r="C72" s="42">
        <f ca="1">COUNTIF('Data Summary'!$O$5:$O$10,$B72)</f>
        <v>0</v>
      </c>
      <c r="D72" s="12" t="str">
        <f t="shared" ca="1" si="2"/>
        <v/>
      </c>
      <c r="E72" s="42">
        <f ca="1">SUMIF('Data Summary'!$O$5:$O$10, B72, 'Data Summary'!$AB$5:$AB$10)</f>
        <v>0</v>
      </c>
      <c r="F72" s="119">
        <f ca="1">SUMIF('Data Summary'!$O$5:$O$10, B72, 'Data Summary'!$AF$5:$AF$10)</f>
        <v>0</v>
      </c>
    </row>
    <row r="73" spans="2:10" ht="13.5" customHeight="1">
      <c r="B73" s="133" t="s">
        <v>423</v>
      </c>
      <c r="C73" s="42">
        <f ca="1">COUNTIF('Data Summary'!$O$5:$O$10,$B73)</f>
        <v>0</v>
      </c>
      <c r="D73" s="12" t="str">
        <f t="shared" ca="1" si="2"/>
        <v/>
      </c>
      <c r="E73" s="42">
        <f ca="1">SUMIF('Data Summary'!$O$5:$O$10, B73, 'Data Summary'!$AB$5:$AB$10)</f>
        <v>0</v>
      </c>
      <c r="F73" s="119">
        <f ca="1">SUMIF('Data Summary'!$O$5:$O$10, B73, 'Data Summary'!$AF$5:$AF$10)</f>
        <v>0</v>
      </c>
      <c r="H73" s="215" t="s">
        <v>636</v>
      </c>
      <c r="I73" s="216"/>
      <c r="J73" s="217"/>
    </row>
    <row r="74" spans="2:10" ht="13.5" customHeight="1">
      <c r="B74" s="133" t="s">
        <v>425</v>
      </c>
      <c r="C74" s="42">
        <f ca="1">COUNTIF('Data Summary'!$O$5:$O$10,$B74)</f>
        <v>0</v>
      </c>
      <c r="D74" s="12" t="str">
        <f t="shared" ca="1" si="2"/>
        <v/>
      </c>
      <c r="E74" s="42">
        <f ca="1">SUMIF('Data Summary'!$O$5:$O$10, B74, 'Data Summary'!$AB$5:$AB$10)</f>
        <v>0</v>
      </c>
      <c r="F74" s="119">
        <f ca="1">SUMIF('Data Summary'!$O$5:$O$10, B74, 'Data Summary'!$AF$5:$AF$10)</f>
        <v>0</v>
      </c>
    </row>
    <row r="75" spans="2:10" ht="13.5" customHeight="1">
      <c r="B75" s="133" t="s">
        <v>600</v>
      </c>
      <c r="C75" s="42">
        <f ca="1">COUNTIF('Data Summary'!$O$5:$O$10,$B75)</f>
        <v>0</v>
      </c>
      <c r="D75" s="12" t="str">
        <f t="shared" ca="1" si="2"/>
        <v/>
      </c>
      <c r="E75" s="42">
        <f ca="1">SUMIF('Data Summary'!$O$5:$O$10, B75, 'Data Summary'!$AB$5:$AB$10)</f>
        <v>0</v>
      </c>
      <c r="F75" s="119">
        <f ca="1">SUMIF('Data Summary'!$O$5:$O$10, B75, 'Data Summary'!$AF$5:$AF$10)</f>
        <v>0</v>
      </c>
      <c r="I75" s="10" t="s">
        <v>634</v>
      </c>
    </row>
    <row r="76" spans="2:10" ht="13.5" customHeight="1">
      <c r="B76" s="133" t="s">
        <v>703</v>
      </c>
      <c r="C76" s="42">
        <f ca="1">COUNTIF('Data Summary'!$O$5:$O$10,$B76)</f>
        <v>0</v>
      </c>
      <c r="D76" s="12" t="str">
        <f t="shared" ca="1" si="2"/>
        <v/>
      </c>
      <c r="E76" s="42">
        <f ca="1">SUMIF('Data Summary'!$O$5:$O$10, B76, 'Data Summary'!$AB$5:$AB$10)</f>
        <v>0</v>
      </c>
      <c r="F76" s="119">
        <f ca="1">SUMIF('Data Summary'!$O$5:$O$10, B76, 'Data Summary'!$AF$5:$AF$10)</f>
        <v>0</v>
      </c>
      <c r="H76" s="46"/>
      <c r="I76" s="95">
        <f ca="1">COUNTIF('Data Summary'!$P$5:$P$10,"HE")</f>
        <v>0</v>
      </c>
    </row>
    <row r="77" spans="2:10" ht="13.5" customHeight="1">
      <c r="B77" s="133" t="s">
        <v>221</v>
      </c>
      <c r="C77" s="42">
        <f ca="1">COUNTIF('Data Summary'!$O$5:$O$10,$B77)</f>
        <v>0</v>
      </c>
      <c r="D77" s="12" t="str">
        <f t="shared" ca="1" si="2"/>
        <v/>
      </c>
      <c r="E77" s="42">
        <f ca="1">SUMIF('Data Summary'!$O$5:$O$10, B77, 'Data Summary'!$AB$5:$AB$10)</f>
        <v>0</v>
      </c>
      <c r="F77" s="119">
        <f ca="1">SUMIF('Data Summary'!$O$5:$O$10, B77, 'Data Summary'!$AF$5:$AF$10)</f>
        <v>0</v>
      </c>
    </row>
    <row r="78" spans="2:10" ht="13.5" customHeight="1">
      <c r="B78" s="133" t="s">
        <v>429</v>
      </c>
      <c r="C78" s="42">
        <f ca="1">COUNTIF('Data Summary'!$O$5:$O$10,$B78)</f>
        <v>0</v>
      </c>
      <c r="D78" s="12" t="str">
        <f t="shared" ca="1" si="2"/>
        <v/>
      </c>
      <c r="E78" s="42">
        <f ca="1">SUMIF('Data Summary'!$O$5:$O$10, B78, 'Data Summary'!$AB$5:$AB$10)</f>
        <v>0</v>
      </c>
      <c r="F78" s="119">
        <f ca="1">SUMIF('Data Summary'!$O$5:$O$10, B78, 'Data Summary'!$AF$5:$AF$10)</f>
        <v>0</v>
      </c>
      <c r="H78" s="215" t="s">
        <v>637</v>
      </c>
      <c r="I78" s="216"/>
      <c r="J78" s="217"/>
    </row>
    <row r="79" spans="2:10" ht="13.5" customHeight="1">
      <c r="B79" s="133" t="s">
        <v>431</v>
      </c>
      <c r="C79" s="42">
        <f ca="1">COUNTIF('Data Summary'!$O$5:$O$10,$B79)</f>
        <v>0</v>
      </c>
      <c r="D79" s="12" t="str">
        <f t="shared" ca="1" si="2"/>
        <v/>
      </c>
      <c r="E79" s="42">
        <f ca="1">SUMIF('Data Summary'!$O$5:$O$10, B79, 'Data Summary'!$AB$5:$AB$10)</f>
        <v>0</v>
      </c>
      <c r="F79" s="119">
        <f ca="1">SUMIF('Data Summary'!$O$5:$O$10, B79, 'Data Summary'!$AF$5:$AF$10)</f>
        <v>0</v>
      </c>
    </row>
    <row r="80" spans="2:10" ht="13.5" customHeight="1">
      <c r="B80" s="133" t="s">
        <v>704</v>
      </c>
      <c r="C80" s="42">
        <f ca="1">COUNTIF('Data Summary'!$O$5:$O$10,$B80)</f>
        <v>0</v>
      </c>
      <c r="D80" s="12" t="str">
        <f t="shared" ca="1" si="2"/>
        <v/>
      </c>
      <c r="E80" s="42">
        <f ca="1">SUMIF('Data Summary'!$O$5:$O$10, B80, 'Data Summary'!$AB$5:$AB$10)</f>
        <v>0</v>
      </c>
      <c r="F80" s="119">
        <f ca="1">SUMIF('Data Summary'!$O$5:$O$10, B80, 'Data Summary'!$AF$5:$AF$10)</f>
        <v>0</v>
      </c>
      <c r="I80" s="10" t="s">
        <v>634</v>
      </c>
    </row>
    <row r="81" spans="2:10" ht="13.5" customHeight="1">
      <c r="B81" s="133" t="s">
        <v>433</v>
      </c>
      <c r="C81" s="42">
        <f ca="1">COUNTIF('Data Summary'!$O$5:$O$10,$B81)</f>
        <v>0</v>
      </c>
      <c r="D81" s="12" t="str">
        <f t="shared" ca="1" si="2"/>
        <v/>
      </c>
      <c r="E81" s="42">
        <f ca="1">SUMIF('Data Summary'!$O$5:$O$10, B81, 'Data Summary'!$AB$5:$AB$10)</f>
        <v>0</v>
      </c>
      <c r="F81" s="119">
        <f ca="1">SUMIF('Data Summary'!$O$5:$O$10, B81, 'Data Summary'!$AF$5:$AF$10)</f>
        <v>0</v>
      </c>
      <c r="H81" s="46"/>
      <c r="I81" s="95">
        <f ca="1">COUNTIF('Data Summary'!$P$5:$P$10,"FE")</f>
        <v>0</v>
      </c>
    </row>
    <row r="82" spans="2:10" ht="13.5" customHeight="1">
      <c r="B82" s="134" t="s">
        <v>601</v>
      </c>
      <c r="C82" s="42">
        <f ca="1">COUNTIF('Data Summary'!$O$5:$O$10,$B82)</f>
        <v>0</v>
      </c>
      <c r="D82" s="12" t="str">
        <f t="shared" ca="1" si="2"/>
        <v/>
      </c>
      <c r="E82" s="42">
        <f ca="1">SUMIF('Data Summary'!$O$5:$O$10, B82, 'Data Summary'!$AB$5:$AB$10)</f>
        <v>0</v>
      </c>
      <c r="F82" s="119">
        <f ca="1">SUMIF('Data Summary'!$O$5:$O$10, B82, 'Data Summary'!$AF$5:$AF$10)</f>
        <v>0</v>
      </c>
    </row>
    <row r="83" spans="2:10" ht="13.5" customHeight="1">
      <c r="B83" s="133" t="s">
        <v>602</v>
      </c>
      <c r="C83" s="42">
        <f ca="1">COUNTIF('Data Summary'!$O$5:$O$10,$B83)</f>
        <v>0</v>
      </c>
      <c r="D83" s="12" t="str">
        <f t="shared" ca="1" si="2"/>
        <v/>
      </c>
      <c r="E83" s="42">
        <f ca="1">SUMIF('Data Summary'!$O$5:$O$10, B83, 'Data Summary'!$AB$5:$AB$10)</f>
        <v>0</v>
      </c>
      <c r="F83" s="119">
        <f ca="1">SUMIF('Data Summary'!$O$5:$O$10, B83, 'Data Summary'!$AF$5:$AF$10)</f>
        <v>0</v>
      </c>
      <c r="H83" s="215" t="s">
        <v>638</v>
      </c>
      <c r="I83" s="216"/>
      <c r="J83" s="217"/>
    </row>
    <row r="84" spans="2:10" ht="13.5" customHeight="1">
      <c r="B84" s="133" t="s">
        <v>603</v>
      </c>
      <c r="C84" s="42">
        <f ca="1">COUNTIF('Data Summary'!$O$5:$O$10,$B84)</f>
        <v>0</v>
      </c>
      <c r="D84" s="12" t="str">
        <f t="shared" ca="1" si="2"/>
        <v/>
      </c>
      <c r="E84" s="42">
        <f ca="1">SUMIF('Data Summary'!$O$5:$O$10, B84, 'Data Summary'!$AB$5:$AB$10)</f>
        <v>0</v>
      </c>
      <c r="F84" s="119">
        <f ca="1">SUMIF('Data Summary'!$O$5:$O$10, B84, 'Data Summary'!$AF$5:$AF$10)</f>
        <v>0</v>
      </c>
    </row>
    <row r="85" spans="2:10" ht="13.5" customHeight="1">
      <c r="B85" s="133" t="s">
        <v>435</v>
      </c>
      <c r="C85" s="42">
        <f ca="1">COUNTIF('Data Summary'!$O$5:$O$10,$B85)</f>
        <v>0</v>
      </c>
      <c r="D85" s="12" t="str">
        <f t="shared" ca="1" si="2"/>
        <v/>
      </c>
      <c r="E85" s="42">
        <f ca="1">SUMIF('Data Summary'!$O$5:$O$10, B85, 'Data Summary'!$AB$5:$AB$10)</f>
        <v>0</v>
      </c>
      <c r="F85" s="119">
        <f ca="1">SUMIF('Data Summary'!$O$5:$O$10, B85, 'Data Summary'!$AF$5:$AF$10)</f>
        <v>0</v>
      </c>
      <c r="I85" s="10" t="s">
        <v>634</v>
      </c>
    </row>
    <row r="86" spans="2:10" ht="13.5" customHeight="1">
      <c r="B86" s="133" t="s">
        <v>436</v>
      </c>
      <c r="C86" s="42">
        <f ca="1">COUNTIF('Data Summary'!$O$5:$O$10,$B86)</f>
        <v>0</v>
      </c>
      <c r="D86" s="12" t="str">
        <f t="shared" ca="1" si="2"/>
        <v/>
      </c>
      <c r="E86" s="42">
        <f ca="1">SUMIF('Data Summary'!$O$5:$O$10, B86, 'Data Summary'!$AB$5:$AB$10)</f>
        <v>0</v>
      </c>
      <c r="F86" s="119">
        <f ca="1">SUMIF('Data Summary'!$O$5:$O$10, B86, 'Data Summary'!$AF$5:$AF$10)</f>
        <v>0</v>
      </c>
      <c r="H86" s="46"/>
      <c r="I86" s="95">
        <f ca="1">COUNTIF('Data Summary'!$P$5:$P$10,"Both HE and FE")</f>
        <v>0</v>
      </c>
    </row>
    <row r="87" spans="2:10" ht="13.5" customHeight="1">
      <c r="B87" s="133" t="s">
        <v>438</v>
      </c>
      <c r="C87" s="42">
        <f ca="1">COUNTIF('Data Summary'!$O$5:$O$10,$B87)</f>
        <v>0</v>
      </c>
      <c r="D87" s="12" t="str">
        <f t="shared" ca="1" si="2"/>
        <v/>
      </c>
      <c r="E87" s="42">
        <f ca="1">SUMIF('Data Summary'!$O$5:$O$10, B87, 'Data Summary'!$AB$5:$AB$10)</f>
        <v>0</v>
      </c>
      <c r="F87" s="119">
        <f ca="1">SUMIF('Data Summary'!$O$5:$O$10, B87, 'Data Summary'!$AF$5:$AF$10)</f>
        <v>0</v>
      </c>
    </row>
    <row r="88" spans="2:10" ht="13.5" customHeight="1">
      <c r="B88" s="18" t="s">
        <v>440</v>
      </c>
      <c r="C88" s="42">
        <f ca="1">COUNTIF('Data Summary'!$O$5:$O$10,$B88)</f>
        <v>0</v>
      </c>
      <c r="D88" s="12" t="str">
        <f t="shared" ca="1" si="2"/>
        <v/>
      </c>
      <c r="E88" s="42">
        <f ca="1">SUMIF('Data Summary'!$O$5:$O$10, B88, 'Data Summary'!$AB$5:$AB$10)</f>
        <v>0</v>
      </c>
      <c r="F88" s="119">
        <f ca="1">SUMIF('Data Summary'!$O$5:$O$10, B88, 'Data Summary'!$AF$5:$AF$10)</f>
        <v>0</v>
      </c>
      <c r="H88" s="215" t="s">
        <v>639</v>
      </c>
      <c r="I88" s="216"/>
      <c r="J88" s="217"/>
    </row>
    <row r="89" spans="2:10" ht="13.5" customHeight="1">
      <c r="B89" s="133" t="s">
        <v>442</v>
      </c>
      <c r="C89" s="42">
        <f ca="1">COUNTIF('Data Summary'!$O$5:$O$10,$B89)</f>
        <v>0</v>
      </c>
      <c r="D89" s="12" t="str">
        <f t="shared" ca="1" si="2"/>
        <v/>
      </c>
      <c r="E89" s="42">
        <f ca="1">SUMIF('Data Summary'!$O$5:$O$10, B89, 'Data Summary'!$AB$5:$AB$10)</f>
        <v>0</v>
      </c>
      <c r="F89" s="119">
        <f ca="1">SUMIF('Data Summary'!$O$5:$O$10, B89, 'Data Summary'!$AF$5:$AF$10)</f>
        <v>0</v>
      </c>
    </row>
    <row r="90" spans="2:10" ht="13.5" customHeight="1">
      <c r="B90" s="18" t="s">
        <v>444</v>
      </c>
      <c r="C90" s="42">
        <f ca="1">COUNTIF('Data Summary'!$O$5:$O$10,$B90)</f>
        <v>0</v>
      </c>
      <c r="D90" s="12" t="str">
        <f t="shared" ca="1" si="2"/>
        <v/>
      </c>
      <c r="E90" s="42">
        <f ca="1">SUMIF('Data Summary'!$O$5:$O$10, B90, 'Data Summary'!$AB$5:$AB$10)</f>
        <v>0</v>
      </c>
      <c r="F90" s="119">
        <f ca="1">SUMIF('Data Summary'!$O$5:$O$10, B90, 'Data Summary'!$AF$5:$AF$10)</f>
        <v>0</v>
      </c>
      <c r="I90" s="10" t="s">
        <v>634</v>
      </c>
    </row>
    <row r="91" spans="2:10" ht="13.5" customHeight="1">
      <c r="B91" s="133" t="s">
        <v>642</v>
      </c>
      <c r="C91" s="42">
        <f ca="1">COUNTIF('Data Summary'!$O$5:$O$10,$B91)</f>
        <v>0</v>
      </c>
      <c r="D91" s="12" t="str">
        <f t="shared" ca="1" si="2"/>
        <v/>
      </c>
      <c r="E91" s="42">
        <f ca="1">SUMIF('Data Summary'!$O$5:$O$10, B91, 'Data Summary'!$AB$5:$AB$10)</f>
        <v>0</v>
      </c>
      <c r="F91" s="119">
        <f ca="1">SUMIF('Data Summary'!$O$5:$O$10, B91, 'Data Summary'!$AF$5:$AF$10)</f>
        <v>0</v>
      </c>
      <c r="H91" s="46"/>
      <c r="I91" s="95">
        <f ca="1">'Data Summary'!S11</f>
        <v>0</v>
      </c>
    </row>
    <row r="92" spans="2:10" ht="13.5" customHeight="1">
      <c r="B92" s="133" t="s">
        <v>445</v>
      </c>
      <c r="C92" s="42">
        <f ca="1">COUNTIF('Data Summary'!$O$5:$O$10,$B92)</f>
        <v>0</v>
      </c>
      <c r="D92" s="12" t="str">
        <f t="shared" ca="1" si="2"/>
        <v/>
      </c>
      <c r="E92" s="42">
        <f ca="1">SUMIF('Data Summary'!$O$5:$O$10, B92, 'Data Summary'!$AB$5:$AB$10)</f>
        <v>0</v>
      </c>
      <c r="F92" s="119">
        <f ca="1">SUMIF('Data Summary'!$O$5:$O$10, B92, 'Data Summary'!$AF$5:$AF$10)</f>
        <v>0</v>
      </c>
    </row>
    <row r="93" spans="2:10" ht="13.5" customHeight="1">
      <c r="B93" s="133" t="s">
        <v>604</v>
      </c>
      <c r="C93" s="42">
        <f ca="1">COUNTIF('Data Summary'!$O$5:$O$10,$B93)</f>
        <v>0</v>
      </c>
      <c r="D93" s="12" t="str">
        <f t="shared" ca="1" si="2"/>
        <v/>
      </c>
      <c r="E93" s="42">
        <f ca="1">SUMIF('Data Summary'!$O$5:$O$10, B93, 'Data Summary'!$AB$5:$AB$10)</f>
        <v>0</v>
      </c>
      <c r="F93" s="119">
        <f ca="1">SUMIF('Data Summary'!$O$5:$O$10, B93, 'Data Summary'!$AF$5:$AF$10)</f>
        <v>0</v>
      </c>
    </row>
    <row r="94" spans="2:10" ht="13.5" customHeight="1">
      <c r="B94" s="133" t="s">
        <v>446</v>
      </c>
      <c r="C94" s="42">
        <f ca="1">COUNTIF('Data Summary'!$O$5:$O$10,$B94)</f>
        <v>0</v>
      </c>
      <c r="D94" s="12" t="str">
        <f t="shared" ca="1" si="2"/>
        <v/>
      </c>
      <c r="E94" s="42">
        <f ca="1">SUMIF('Data Summary'!$O$5:$O$10, B94, 'Data Summary'!$AB$5:$AB$10)</f>
        <v>0</v>
      </c>
      <c r="F94" s="119">
        <f ca="1">SUMIF('Data Summary'!$O$5:$O$10, B94, 'Data Summary'!$AF$5:$AF$10)</f>
        <v>0</v>
      </c>
    </row>
    <row r="95" spans="2:10" ht="13.5" customHeight="1">
      <c r="B95" s="133" t="s">
        <v>447</v>
      </c>
      <c r="C95" s="42">
        <f ca="1">COUNTIF('Data Summary'!$O$5:$O$10,$B95)</f>
        <v>0</v>
      </c>
      <c r="D95" s="12" t="str">
        <f t="shared" ca="1" si="2"/>
        <v/>
      </c>
      <c r="E95" s="42">
        <f ca="1">SUMIF('Data Summary'!$O$5:$O$10, B95, 'Data Summary'!$AB$5:$AB$10)</f>
        <v>0</v>
      </c>
      <c r="F95" s="119">
        <f ca="1">SUMIF('Data Summary'!$O$5:$O$10, B95, 'Data Summary'!$AF$5:$AF$10)</f>
        <v>0</v>
      </c>
    </row>
    <row r="96" spans="2:10" ht="13.5" customHeight="1">
      <c r="B96" s="133" t="s">
        <v>448</v>
      </c>
      <c r="C96" s="42">
        <f ca="1">COUNTIF('Data Summary'!$O$5:$O$10,$B96)</f>
        <v>0</v>
      </c>
      <c r="D96" s="12" t="str">
        <f t="shared" ca="1" si="2"/>
        <v/>
      </c>
      <c r="E96" s="42">
        <f ca="1">SUMIF('Data Summary'!$O$5:$O$10, B96, 'Data Summary'!$AB$5:$AB$10)</f>
        <v>0</v>
      </c>
      <c r="F96" s="119">
        <f ca="1">SUMIF('Data Summary'!$O$5:$O$10, B96, 'Data Summary'!$AF$5:$AF$10)</f>
        <v>0</v>
      </c>
    </row>
    <row r="97" spans="2:6" ht="13.5" customHeight="1">
      <c r="B97" s="18" t="s">
        <v>605</v>
      </c>
      <c r="C97" s="42">
        <f ca="1">COUNTIF('Data Summary'!$O$5:$O$10,$B97)</f>
        <v>0</v>
      </c>
      <c r="D97" s="12" t="str">
        <f t="shared" ca="1" si="2"/>
        <v/>
      </c>
      <c r="E97" s="42">
        <f ca="1">SUMIF('Data Summary'!$O$5:$O$10, B97, 'Data Summary'!$AB$5:$AB$10)</f>
        <v>0</v>
      </c>
      <c r="F97" s="119">
        <f ca="1">SUMIF('Data Summary'!$O$5:$O$10, B97, 'Data Summary'!$AF$5:$AF$10)</f>
        <v>0</v>
      </c>
    </row>
    <row r="98" spans="2:6" ht="13.5" customHeight="1">
      <c r="B98" s="10" t="s">
        <v>518</v>
      </c>
      <c r="C98" s="125">
        <f ca="1">SUM(C6:C97)</f>
        <v>0</v>
      </c>
      <c r="D98" s="132" t="str">
        <f ca="1">IF(C98=0,"",C98/C98)</f>
        <v/>
      </c>
      <c r="E98" s="125">
        <f ca="1">SUM(E6:E97)</f>
        <v>0</v>
      </c>
      <c r="F98" s="126">
        <f ca="1">SUM(F6:F97)</f>
        <v>0</v>
      </c>
    </row>
  </sheetData>
  <sheetProtection password="CE0F" sheet="1" objects="1" scenarios="1"/>
  <mergeCells count="13">
    <mergeCell ref="H83:J83"/>
    <mergeCell ref="H88:J88"/>
    <mergeCell ref="B1:J1"/>
    <mergeCell ref="B3:D3"/>
    <mergeCell ref="H48:J48"/>
    <mergeCell ref="H3:J3"/>
    <mergeCell ref="H21:J21"/>
    <mergeCell ref="H41:J41"/>
    <mergeCell ref="H57:J57"/>
    <mergeCell ref="H64:J64"/>
    <mergeCell ref="H69:J69"/>
    <mergeCell ref="H73:J73"/>
    <mergeCell ref="H78:J78"/>
  </mergeCells>
  <phoneticPr fontId="3" type="noConversion"/>
  <pageMargins left="0.75" right="0.75" top="1" bottom="1" header="0.5" footer="0.5"/>
  <pageSetup paperSize="9" scale="45" orientation="portrait" r:id="rId1"/>
  <headerFooter alignWithMargins="0"/>
  <ignoredErrors>
    <ignoredError sqref="D98" formula="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4"/>
  <sheetViews>
    <sheetView showGridLines="0" showZeros="0" topLeftCell="A109" zoomScaleNormal="100" workbookViewId="0">
      <selection activeCell="B127" sqref="B127:R127"/>
    </sheetView>
  </sheetViews>
  <sheetFormatPr defaultRowHeight="12" customHeight="1"/>
  <cols>
    <col min="1" max="1" width="1.7109375" style="139" customWidth="1"/>
    <col min="2" max="3" width="9.42578125" style="139" customWidth="1"/>
    <col min="4" max="4" width="10.28515625" style="139" customWidth="1"/>
    <col min="5" max="9" width="9.42578125" style="139" customWidth="1"/>
    <col min="10" max="10" width="1.7109375" style="139" customWidth="1"/>
    <col min="11" max="18" width="9.42578125" style="139" customWidth="1"/>
    <col min="19" max="19" width="1.7109375" style="139" customWidth="1"/>
    <col min="20" max="20" width="9" style="139" customWidth="1"/>
    <col min="21" max="21" width="32.7109375" style="139" bestFit="1" customWidth="1"/>
    <col min="22" max="22" width="15.42578125" style="139" bestFit="1" customWidth="1"/>
    <col min="23" max="23" width="53.42578125" style="139" bestFit="1" customWidth="1"/>
    <col min="24" max="24" width="30.28515625" style="139" bestFit="1" customWidth="1"/>
    <col min="25" max="25" width="34.42578125" style="139" bestFit="1" customWidth="1"/>
    <col min="26" max="26" width="30.28515625" style="139" bestFit="1" customWidth="1"/>
    <col min="27" max="27" width="30.85546875" style="139" bestFit="1" customWidth="1"/>
    <col min="28" max="28" width="31.5703125" style="139" bestFit="1" customWidth="1"/>
    <col min="29" max="29" width="31.140625" style="139" bestFit="1" customWidth="1"/>
    <col min="30" max="30" width="33.85546875" style="139" bestFit="1" customWidth="1"/>
    <col min="31" max="31" width="35.140625" style="139" bestFit="1" customWidth="1"/>
    <col min="32" max="32" width="30.28515625" style="139" bestFit="1" customWidth="1"/>
    <col min="33" max="33" width="20.5703125" style="139" bestFit="1" customWidth="1"/>
    <col min="34" max="34" width="17.140625" style="139" bestFit="1" customWidth="1"/>
    <col min="35" max="35" width="14.7109375" style="139" bestFit="1" customWidth="1"/>
    <col min="36" max="36" width="28.7109375" style="139" bestFit="1" customWidth="1"/>
    <col min="37" max="37" width="48.140625" style="139" bestFit="1" customWidth="1"/>
    <col min="38" max="38" width="22.85546875" style="139" customWidth="1"/>
    <col min="39" max="39" width="18.5703125" style="139" customWidth="1"/>
    <col min="40" max="40" width="18.7109375" style="139" customWidth="1"/>
    <col min="41" max="41" width="35" style="139" customWidth="1"/>
    <col min="42" max="16384" width="9.140625" style="139"/>
  </cols>
  <sheetData>
    <row r="1" spans="21:41" ht="12" hidden="1" customHeight="1">
      <c r="U1" s="135" t="s">
        <v>519</v>
      </c>
      <c r="V1" s="136" t="s">
        <v>497</v>
      </c>
      <c r="W1" s="135" t="s">
        <v>473</v>
      </c>
      <c r="X1" s="136" t="s">
        <v>283</v>
      </c>
      <c r="Y1" s="136" t="s">
        <v>284</v>
      </c>
      <c r="Z1" s="136" t="s">
        <v>285</v>
      </c>
      <c r="AA1" s="136" t="s">
        <v>286</v>
      </c>
      <c r="AB1" s="136" t="s">
        <v>287</v>
      </c>
      <c r="AC1" s="136" t="s">
        <v>288</v>
      </c>
      <c r="AD1" s="136" t="s">
        <v>289</v>
      </c>
      <c r="AE1" s="136" t="s">
        <v>290</v>
      </c>
      <c r="AF1" s="136" t="s">
        <v>291</v>
      </c>
      <c r="AG1" s="135" t="s">
        <v>223</v>
      </c>
      <c r="AH1" s="137" t="s">
        <v>236</v>
      </c>
      <c r="AI1" s="135" t="s">
        <v>527</v>
      </c>
      <c r="AJ1" s="138" t="s">
        <v>517</v>
      </c>
      <c r="AK1" s="135" t="s">
        <v>234</v>
      </c>
      <c r="AL1" s="135" t="s">
        <v>581</v>
      </c>
      <c r="AM1" s="135" t="s">
        <v>582</v>
      </c>
      <c r="AN1" s="135" t="s">
        <v>583</v>
      </c>
      <c r="AO1" s="135" t="s">
        <v>715</v>
      </c>
    </row>
    <row r="2" spans="21:41" ht="12" hidden="1" customHeight="1"/>
    <row r="3" spans="21:41" ht="12" hidden="1" customHeight="1">
      <c r="U3" s="139" t="s">
        <v>237</v>
      </c>
      <c r="V3" s="140" t="s">
        <v>498</v>
      </c>
      <c r="W3" s="141" t="s">
        <v>488</v>
      </c>
      <c r="X3" s="142" t="s">
        <v>177</v>
      </c>
      <c r="Y3" s="142" t="s">
        <v>509</v>
      </c>
      <c r="Z3" s="142" t="s">
        <v>186</v>
      </c>
      <c r="AA3" s="139" t="s">
        <v>295</v>
      </c>
      <c r="AB3" s="139" t="s">
        <v>297</v>
      </c>
      <c r="AC3" s="142" t="s">
        <v>92</v>
      </c>
      <c r="AD3" s="142" t="s">
        <v>16</v>
      </c>
      <c r="AE3" s="142" t="s">
        <v>301</v>
      </c>
      <c r="AF3" s="142" t="s">
        <v>192</v>
      </c>
      <c r="AG3" s="139" t="s">
        <v>227</v>
      </c>
      <c r="AH3" s="142">
        <v>6</v>
      </c>
      <c r="AI3" s="142">
        <v>1</v>
      </c>
      <c r="AJ3" s="139" t="s">
        <v>246</v>
      </c>
      <c r="AK3" s="139" t="s">
        <v>694</v>
      </c>
      <c r="AL3" s="139" t="s">
        <v>228</v>
      </c>
      <c r="AM3" s="139" t="s">
        <v>228</v>
      </c>
      <c r="AN3" s="139" t="s">
        <v>584</v>
      </c>
      <c r="AO3" s="143" t="s">
        <v>716</v>
      </c>
    </row>
    <row r="4" spans="21:41" ht="12" hidden="1" customHeight="1">
      <c r="U4" s="139" t="s">
        <v>496</v>
      </c>
      <c r="V4" s="140" t="s">
        <v>499</v>
      </c>
      <c r="W4" s="141" t="s">
        <v>490</v>
      </c>
      <c r="X4" s="142" t="s">
        <v>194</v>
      </c>
      <c r="Y4" s="142" t="s">
        <v>178</v>
      </c>
      <c r="Z4" s="142" t="s">
        <v>97</v>
      </c>
      <c r="AA4" s="139" t="s">
        <v>296</v>
      </c>
      <c r="AB4" s="139" t="s">
        <v>298</v>
      </c>
      <c r="AC4" s="142" t="s">
        <v>549</v>
      </c>
      <c r="AD4" s="142" t="s">
        <v>35</v>
      </c>
      <c r="AE4" s="142" t="s">
        <v>191</v>
      </c>
      <c r="AF4" s="142" t="s">
        <v>579</v>
      </c>
      <c r="AG4" s="139" t="s">
        <v>224</v>
      </c>
      <c r="AH4" s="142">
        <v>7</v>
      </c>
      <c r="AI4" s="142">
        <v>2</v>
      </c>
      <c r="AJ4" s="139" t="s">
        <v>550</v>
      </c>
      <c r="AK4" s="144" t="s">
        <v>495</v>
      </c>
      <c r="AL4" s="139" t="s">
        <v>229</v>
      </c>
      <c r="AM4" s="139" t="s">
        <v>229</v>
      </c>
      <c r="AN4" s="139" t="s">
        <v>585</v>
      </c>
      <c r="AO4" s="143" t="s">
        <v>717</v>
      </c>
    </row>
    <row r="5" spans="21:41" ht="12" hidden="1" customHeight="1">
      <c r="U5" s="145" t="s">
        <v>530</v>
      </c>
      <c r="V5" s="140" t="s">
        <v>500</v>
      </c>
      <c r="W5" s="141" t="s">
        <v>491</v>
      </c>
      <c r="X5" s="142" t="s">
        <v>95</v>
      </c>
      <c r="Y5" s="142" t="s">
        <v>13</v>
      </c>
      <c r="Z5" s="142" t="s">
        <v>551</v>
      </c>
      <c r="AA5" s="142" t="s">
        <v>187</v>
      </c>
      <c r="AB5" s="139" t="s">
        <v>380</v>
      </c>
      <c r="AC5" s="142" t="s">
        <v>125</v>
      </c>
      <c r="AD5" s="142" t="s">
        <v>84</v>
      </c>
      <c r="AE5" s="142" t="s">
        <v>93</v>
      </c>
      <c r="AF5" s="142" t="s">
        <v>46</v>
      </c>
      <c r="AG5" s="139" t="s">
        <v>225</v>
      </c>
      <c r="AH5" s="142">
        <v>8</v>
      </c>
      <c r="AI5" s="142">
        <v>3</v>
      </c>
      <c r="AJ5" s="145" t="s">
        <v>507</v>
      </c>
      <c r="AK5" s="144" t="s">
        <v>695</v>
      </c>
      <c r="AN5" s="139" t="s">
        <v>586</v>
      </c>
      <c r="AO5" s="143" t="s">
        <v>718</v>
      </c>
    </row>
    <row r="6" spans="21:41" ht="12" hidden="1" customHeight="1">
      <c r="U6" s="139" t="s">
        <v>531</v>
      </c>
      <c r="V6" s="140" t="s">
        <v>501</v>
      </c>
      <c r="W6" s="141" t="s">
        <v>474</v>
      </c>
      <c r="X6" s="142" t="s">
        <v>552</v>
      </c>
      <c r="Y6" s="142" t="s">
        <v>50</v>
      </c>
      <c r="Z6" s="142" t="s">
        <v>117</v>
      </c>
      <c r="AA6" s="142" t="s">
        <v>33</v>
      </c>
      <c r="AB6" s="140" t="s">
        <v>537</v>
      </c>
      <c r="AC6" s="142" t="s">
        <v>351</v>
      </c>
      <c r="AD6" s="142" t="s">
        <v>100</v>
      </c>
      <c r="AE6" s="142" t="s">
        <v>318</v>
      </c>
      <c r="AF6" s="142" t="s">
        <v>54</v>
      </c>
      <c r="AG6" s="139" t="s">
        <v>226</v>
      </c>
      <c r="AI6" s="142">
        <v>4</v>
      </c>
      <c r="AJ6" s="145" t="s">
        <v>513</v>
      </c>
      <c r="AK6" s="140" t="s">
        <v>696</v>
      </c>
      <c r="AN6" s="139" t="s">
        <v>229</v>
      </c>
      <c r="AO6" s="143" t="s">
        <v>719</v>
      </c>
    </row>
    <row r="7" spans="21:41" ht="12" hidden="1" customHeight="1">
      <c r="U7" s="145" t="s">
        <v>241</v>
      </c>
      <c r="V7" s="140" t="s">
        <v>502</v>
      </c>
      <c r="W7" s="141" t="s">
        <v>475</v>
      </c>
      <c r="X7" s="142" t="s">
        <v>320</v>
      </c>
      <c r="Y7" s="142" t="s">
        <v>40</v>
      </c>
      <c r="Z7" s="142" t="s">
        <v>154</v>
      </c>
      <c r="AA7" s="142" t="s">
        <v>42</v>
      </c>
      <c r="AB7" s="142" t="s">
        <v>510</v>
      </c>
      <c r="AC7" s="142" t="s">
        <v>553</v>
      </c>
      <c r="AD7" s="142" t="s">
        <v>132</v>
      </c>
      <c r="AE7" s="142" t="s">
        <v>333</v>
      </c>
      <c r="AF7" s="140" t="s">
        <v>537</v>
      </c>
      <c r="AI7" s="142">
        <v>5</v>
      </c>
      <c r="AJ7" s="142" t="s">
        <v>183</v>
      </c>
      <c r="AK7" s="144" t="s">
        <v>160</v>
      </c>
      <c r="AO7" s="143" t="s">
        <v>723</v>
      </c>
    </row>
    <row r="8" spans="21:41" ht="12" hidden="1" customHeight="1">
      <c r="U8" s="145" t="s">
        <v>167</v>
      </c>
      <c r="V8" s="140" t="s">
        <v>503</v>
      </c>
      <c r="W8" s="141" t="s">
        <v>538</v>
      </c>
      <c r="X8" s="142" t="s">
        <v>327</v>
      </c>
      <c r="Y8" s="142" t="s">
        <v>70</v>
      </c>
      <c r="Z8" s="142" t="s">
        <v>335</v>
      </c>
      <c r="AA8" s="142" t="s">
        <v>554</v>
      </c>
      <c r="AB8" s="142" t="s">
        <v>574</v>
      </c>
      <c r="AC8" s="142" t="s">
        <v>390</v>
      </c>
      <c r="AD8" s="142" t="s">
        <v>332</v>
      </c>
      <c r="AE8" s="140" t="s">
        <v>537</v>
      </c>
      <c r="AF8" s="142" t="s">
        <v>174</v>
      </c>
      <c r="AI8" s="142">
        <v>6</v>
      </c>
      <c r="AJ8" s="142" t="s">
        <v>166</v>
      </c>
      <c r="AK8" s="144" t="s">
        <v>697</v>
      </c>
      <c r="AO8" s="139" t="s">
        <v>721</v>
      </c>
    </row>
    <row r="9" spans="21:41" ht="12" hidden="1" customHeight="1">
      <c r="U9" s="145" t="s">
        <v>176</v>
      </c>
      <c r="V9" s="140" t="s">
        <v>504</v>
      </c>
      <c r="W9" s="141" t="s">
        <v>489</v>
      </c>
      <c r="X9" s="142" t="s">
        <v>361</v>
      </c>
      <c r="Y9" s="142" t="s">
        <v>96</v>
      </c>
      <c r="Z9" s="142" t="s">
        <v>343</v>
      </c>
      <c r="AA9" s="142" t="s">
        <v>572</v>
      </c>
      <c r="AB9" s="142" t="s">
        <v>7</v>
      </c>
      <c r="AC9" s="142" t="s">
        <v>414</v>
      </c>
      <c r="AD9" s="142" t="s">
        <v>365</v>
      </c>
      <c r="AE9" s="142" t="s">
        <v>302</v>
      </c>
      <c r="AF9" s="142" t="s">
        <v>2</v>
      </c>
      <c r="AI9" s="142">
        <v>7</v>
      </c>
      <c r="AJ9" s="142" t="s">
        <v>242</v>
      </c>
      <c r="AK9" s="144" t="s">
        <v>175</v>
      </c>
    </row>
    <row r="10" spans="21:41" ht="12" hidden="1" customHeight="1">
      <c r="U10" s="145" t="s">
        <v>183</v>
      </c>
      <c r="V10" s="140" t="s">
        <v>505</v>
      </c>
      <c r="W10" s="146" t="s">
        <v>539</v>
      </c>
      <c r="X10" s="140" t="s">
        <v>537</v>
      </c>
      <c r="Y10" s="142" t="s">
        <v>147</v>
      </c>
      <c r="Z10" s="140" t="s">
        <v>537</v>
      </c>
      <c r="AA10" s="140" t="s">
        <v>537</v>
      </c>
      <c r="AB10" s="142" t="s">
        <v>43</v>
      </c>
      <c r="AC10" s="142" t="s">
        <v>415</v>
      </c>
      <c r="AD10" s="142" t="s">
        <v>376</v>
      </c>
      <c r="AE10" s="142" t="s">
        <v>53</v>
      </c>
      <c r="AF10" s="142" t="s">
        <v>11</v>
      </c>
      <c r="AI10" s="142">
        <v>8</v>
      </c>
      <c r="AJ10" s="142" t="s">
        <v>243</v>
      </c>
      <c r="AK10" s="144" t="s">
        <v>182</v>
      </c>
    </row>
    <row r="11" spans="21:41" ht="12" hidden="1" customHeight="1">
      <c r="U11" s="145" t="s">
        <v>193</v>
      </c>
      <c r="V11" s="140" t="s">
        <v>506</v>
      </c>
      <c r="W11" s="141" t="s">
        <v>476</v>
      </c>
      <c r="X11" s="142" t="s">
        <v>4</v>
      </c>
      <c r="Y11" s="142" t="s">
        <v>356</v>
      </c>
      <c r="Z11" s="142" t="s">
        <v>555</v>
      </c>
      <c r="AA11" s="142" t="s">
        <v>24</v>
      </c>
      <c r="AB11" s="142" t="s">
        <v>60</v>
      </c>
      <c r="AC11" s="142" t="s">
        <v>419</v>
      </c>
      <c r="AD11" s="142" t="s">
        <v>381</v>
      </c>
      <c r="AE11" s="142" t="s">
        <v>556</v>
      </c>
      <c r="AF11" s="142" t="s">
        <v>62</v>
      </c>
      <c r="AI11" s="142">
        <v>9</v>
      </c>
      <c r="AJ11" s="142" t="s">
        <v>247</v>
      </c>
      <c r="AK11" s="144" t="s">
        <v>587</v>
      </c>
    </row>
    <row r="12" spans="21:41" ht="12" hidden="1" customHeight="1">
      <c r="U12" s="145" t="s">
        <v>166</v>
      </c>
      <c r="V12" s="140"/>
      <c r="W12" s="141" t="s">
        <v>477</v>
      </c>
      <c r="X12" s="142" t="s">
        <v>49</v>
      </c>
      <c r="Y12" s="140" t="s">
        <v>537</v>
      </c>
      <c r="Z12" s="142" t="s">
        <v>162</v>
      </c>
      <c r="AA12" s="142" t="s">
        <v>573</v>
      </c>
      <c r="AB12" s="142" t="s">
        <v>336</v>
      </c>
      <c r="AC12" s="142" t="s">
        <v>427</v>
      </c>
      <c r="AD12" s="142" t="s">
        <v>386</v>
      </c>
      <c r="AE12" s="142" t="s">
        <v>85</v>
      </c>
      <c r="AF12" s="142" t="s">
        <v>76</v>
      </c>
      <c r="AI12" s="142">
        <v>10</v>
      </c>
      <c r="AJ12" s="139" t="s">
        <v>557</v>
      </c>
      <c r="AK12" s="144" t="s">
        <v>3</v>
      </c>
    </row>
    <row r="13" spans="21:41" ht="12" hidden="1" customHeight="1">
      <c r="U13" s="145" t="s">
        <v>239</v>
      </c>
      <c r="V13" s="136"/>
      <c r="W13" s="141" t="s">
        <v>478</v>
      </c>
      <c r="X13" s="142" t="s">
        <v>63</v>
      </c>
      <c r="Y13" s="142" t="s">
        <v>169</v>
      </c>
      <c r="Z13" s="142" t="s">
        <v>196</v>
      </c>
      <c r="AA13" s="142" t="s">
        <v>59</v>
      </c>
      <c r="AB13" s="140" t="s">
        <v>537</v>
      </c>
      <c r="AC13" s="142" t="s">
        <v>437</v>
      </c>
      <c r="AD13" s="140" t="s">
        <v>537</v>
      </c>
      <c r="AE13" s="142" t="s">
        <v>303</v>
      </c>
      <c r="AF13" s="142" t="s">
        <v>86</v>
      </c>
      <c r="AI13" s="142">
        <v>11</v>
      </c>
      <c r="AJ13" s="142" t="s">
        <v>244</v>
      </c>
      <c r="AK13" s="144" t="s">
        <v>588</v>
      </c>
    </row>
    <row r="14" spans="21:41" ht="12" hidden="1" customHeight="1">
      <c r="U14" s="139" t="s">
        <v>240</v>
      </c>
      <c r="V14" s="140"/>
      <c r="W14" s="141" t="s">
        <v>532</v>
      </c>
      <c r="X14" s="142" t="s">
        <v>108</v>
      </c>
      <c r="Y14" s="142" t="s">
        <v>5</v>
      </c>
      <c r="Z14" s="142" t="s">
        <v>32</v>
      </c>
      <c r="AA14" s="142" t="s">
        <v>81</v>
      </c>
      <c r="AB14" s="142" t="s">
        <v>180</v>
      </c>
      <c r="AC14" s="140" t="s">
        <v>537</v>
      </c>
      <c r="AD14" s="142" t="s">
        <v>158</v>
      </c>
      <c r="AE14" s="142" t="s">
        <v>576</v>
      </c>
      <c r="AF14" s="142" t="s">
        <v>94</v>
      </c>
      <c r="AI14" s="142">
        <v>12</v>
      </c>
      <c r="AJ14" s="142" t="s">
        <v>19</v>
      </c>
      <c r="AK14" s="144" t="s">
        <v>213</v>
      </c>
    </row>
    <row r="15" spans="21:41" ht="12" hidden="1" customHeight="1">
      <c r="U15" s="145" t="s">
        <v>20</v>
      </c>
      <c r="V15" s="140"/>
      <c r="W15" s="141" t="s">
        <v>533</v>
      </c>
      <c r="X15" s="142" t="s">
        <v>312</v>
      </c>
      <c r="Y15" s="142" t="s">
        <v>89</v>
      </c>
      <c r="Z15" s="142" t="s">
        <v>41</v>
      </c>
      <c r="AA15" s="142" t="s">
        <v>98</v>
      </c>
      <c r="AB15" s="142" t="s">
        <v>197</v>
      </c>
      <c r="AC15" s="142" t="s">
        <v>189</v>
      </c>
      <c r="AD15" s="142" t="s">
        <v>0</v>
      </c>
      <c r="AE15" s="142" t="s">
        <v>326</v>
      </c>
      <c r="AF15" s="142" t="s">
        <v>113</v>
      </c>
      <c r="AI15" s="142">
        <v>13</v>
      </c>
      <c r="AJ15" s="142" t="s">
        <v>245</v>
      </c>
      <c r="AK15" s="144" t="s">
        <v>18</v>
      </c>
    </row>
    <row r="16" spans="21:41" ht="12" hidden="1" customHeight="1">
      <c r="U16" s="145" t="s">
        <v>38</v>
      </c>
      <c r="V16" s="140"/>
      <c r="W16" s="141" t="s">
        <v>534</v>
      </c>
      <c r="X16" s="142" t="s">
        <v>373</v>
      </c>
      <c r="Y16" s="142" t="s">
        <v>558</v>
      </c>
      <c r="Z16" s="142" t="s">
        <v>71</v>
      </c>
      <c r="AA16" s="140" t="s">
        <v>537</v>
      </c>
      <c r="AB16" s="142" t="s">
        <v>124</v>
      </c>
      <c r="AC16" s="142" t="s">
        <v>375</v>
      </c>
      <c r="AD16" s="142" t="s">
        <v>27</v>
      </c>
      <c r="AE16" s="140" t="s">
        <v>537</v>
      </c>
      <c r="AF16" s="140" t="s">
        <v>537</v>
      </c>
      <c r="AI16" s="142">
        <v>14</v>
      </c>
      <c r="AJ16" s="145"/>
      <c r="AK16" s="144" t="s">
        <v>214</v>
      </c>
    </row>
    <row r="17" spans="21:37" ht="12" hidden="1" customHeight="1">
      <c r="U17" s="145" t="s">
        <v>48</v>
      </c>
      <c r="V17" s="140"/>
      <c r="W17" s="141" t="s">
        <v>535</v>
      </c>
      <c r="X17" s="142" t="s">
        <v>382</v>
      </c>
      <c r="Y17" s="142" t="s">
        <v>116</v>
      </c>
      <c r="Z17" s="142" t="s">
        <v>123</v>
      </c>
      <c r="AA17" s="142"/>
      <c r="AB17" s="142" t="s">
        <v>130</v>
      </c>
      <c r="AC17" s="142" t="s">
        <v>406</v>
      </c>
      <c r="AD17" s="142" t="s">
        <v>105</v>
      </c>
      <c r="AE17" s="139" t="s">
        <v>304</v>
      </c>
      <c r="AF17" s="142" t="s">
        <v>512</v>
      </c>
      <c r="AI17" s="142">
        <v>15</v>
      </c>
      <c r="AJ17" s="145"/>
      <c r="AK17" s="144" t="s">
        <v>37</v>
      </c>
    </row>
    <row r="18" spans="21:37" ht="12" hidden="1" customHeight="1">
      <c r="U18" s="145"/>
      <c r="V18" s="140"/>
      <c r="W18" s="141" t="s">
        <v>536</v>
      </c>
      <c r="X18" s="142" t="s">
        <v>398</v>
      </c>
      <c r="Y18" s="142" t="s">
        <v>136</v>
      </c>
      <c r="Z18" s="142" t="s">
        <v>137</v>
      </c>
      <c r="AA18" s="142"/>
      <c r="AB18" s="142" t="s">
        <v>155</v>
      </c>
      <c r="AC18" s="142" t="s">
        <v>430</v>
      </c>
      <c r="AD18" s="142" t="s">
        <v>140</v>
      </c>
      <c r="AE18" s="139" t="s">
        <v>559</v>
      </c>
      <c r="AF18" s="142" t="s">
        <v>181</v>
      </c>
      <c r="AH18" s="142"/>
      <c r="AI18" s="142">
        <v>16</v>
      </c>
      <c r="AK18" s="144" t="s">
        <v>47</v>
      </c>
    </row>
    <row r="19" spans="21:37" ht="12" hidden="1" customHeight="1">
      <c r="V19" s="140"/>
      <c r="W19" s="141" t="s">
        <v>198</v>
      </c>
      <c r="X19" s="142" t="s">
        <v>407</v>
      </c>
      <c r="Y19" s="142" t="s">
        <v>313</v>
      </c>
      <c r="Z19" s="142" t="s">
        <v>142</v>
      </c>
      <c r="AB19" s="142" t="s">
        <v>323</v>
      </c>
      <c r="AC19" s="142" t="s">
        <v>560</v>
      </c>
      <c r="AD19" s="142" t="s">
        <v>145</v>
      </c>
      <c r="AE19" s="140" t="s">
        <v>537</v>
      </c>
      <c r="AF19" s="142" t="s">
        <v>67</v>
      </c>
      <c r="AG19" s="142"/>
      <c r="AH19" s="142"/>
      <c r="AI19" s="142">
        <v>17</v>
      </c>
      <c r="AJ19" s="142"/>
      <c r="AK19" s="144" t="s">
        <v>55</v>
      </c>
    </row>
    <row r="20" spans="21:37" ht="12" hidden="1" customHeight="1">
      <c r="V20" s="140"/>
      <c r="W20" s="141" t="s">
        <v>479</v>
      </c>
      <c r="X20" s="142" t="s">
        <v>412</v>
      </c>
      <c r="Y20" s="142" t="s">
        <v>561</v>
      </c>
      <c r="Z20" s="142" t="s">
        <v>322</v>
      </c>
      <c r="AA20" s="142"/>
      <c r="AB20" s="142" t="s">
        <v>357</v>
      </c>
      <c r="AC20" s="142" t="s">
        <v>439</v>
      </c>
      <c r="AD20" s="142" t="s">
        <v>391</v>
      </c>
      <c r="AE20" s="142" t="s">
        <v>173</v>
      </c>
      <c r="AF20" s="142" t="s">
        <v>101</v>
      </c>
      <c r="AG20" s="142"/>
      <c r="AH20" s="142"/>
      <c r="AI20" s="142">
        <v>18</v>
      </c>
      <c r="AJ20" s="142"/>
      <c r="AK20" s="144" t="s">
        <v>589</v>
      </c>
    </row>
    <row r="21" spans="21:37" ht="12" hidden="1" customHeight="1">
      <c r="V21" s="140"/>
      <c r="W21" s="141" t="s">
        <v>480</v>
      </c>
      <c r="X21" s="140" t="s">
        <v>537</v>
      </c>
      <c r="Y21" s="142" t="s">
        <v>349</v>
      </c>
      <c r="Z21" s="140" t="s">
        <v>537</v>
      </c>
      <c r="AA21" s="142"/>
      <c r="AB21" s="142" t="s">
        <v>363</v>
      </c>
      <c r="AC21" s="140" t="s">
        <v>537</v>
      </c>
      <c r="AD21" s="142" t="s">
        <v>562</v>
      </c>
      <c r="AE21" s="142" t="s">
        <v>1</v>
      </c>
      <c r="AF21" s="140" t="s">
        <v>537</v>
      </c>
      <c r="AG21" s="142"/>
      <c r="AH21" s="142"/>
      <c r="AI21" s="142">
        <v>19</v>
      </c>
      <c r="AK21" s="144" t="s">
        <v>698</v>
      </c>
    </row>
    <row r="22" spans="21:37" ht="12" hidden="1" customHeight="1">
      <c r="V22" s="140"/>
      <c r="W22" s="141" t="s">
        <v>540</v>
      </c>
      <c r="X22" s="142" t="s">
        <v>12</v>
      </c>
      <c r="Y22" s="140" t="s">
        <v>537</v>
      </c>
      <c r="Z22" s="142" t="s">
        <v>516</v>
      </c>
      <c r="AA22" s="142"/>
      <c r="AB22" s="142" t="s">
        <v>369</v>
      </c>
      <c r="AC22" s="142" t="s">
        <v>172</v>
      </c>
      <c r="AD22" s="140" t="s">
        <v>537</v>
      </c>
      <c r="AE22" s="142" t="s">
        <v>17</v>
      </c>
      <c r="AF22" s="142" t="s">
        <v>159</v>
      </c>
      <c r="AG22" s="142"/>
      <c r="AH22" s="142"/>
      <c r="AI22" s="142">
        <v>20</v>
      </c>
      <c r="AK22" s="144" t="s">
        <v>68</v>
      </c>
    </row>
    <row r="23" spans="21:37" ht="12" hidden="1" customHeight="1">
      <c r="V23" s="140"/>
      <c r="W23" s="141" t="s">
        <v>199</v>
      </c>
      <c r="X23" s="142" t="s">
        <v>56</v>
      </c>
      <c r="Y23" s="142" t="s">
        <v>185</v>
      </c>
      <c r="Z23" s="142" t="s">
        <v>23</v>
      </c>
      <c r="AB23" s="142" t="s">
        <v>389</v>
      </c>
      <c r="AC23" s="142" t="s">
        <v>34</v>
      </c>
      <c r="AD23" s="139" t="s">
        <v>299</v>
      </c>
      <c r="AE23" s="142" t="s">
        <v>577</v>
      </c>
      <c r="AF23" s="142" t="s">
        <v>165</v>
      </c>
      <c r="AG23" s="140"/>
      <c r="AH23" s="140"/>
      <c r="AI23" s="142">
        <v>21</v>
      </c>
      <c r="AK23" s="144" t="s">
        <v>77</v>
      </c>
    </row>
    <row r="24" spans="21:37" ht="12" hidden="1" customHeight="1">
      <c r="V24" s="140"/>
      <c r="W24" s="141" t="s">
        <v>200</v>
      </c>
      <c r="X24" s="142" t="s">
        <v>78</v>
      </c>
      <c r="Y24" s="142" t="s">
        <v>57</v>
      </c>
      <c r="Z24" s="142" t="s">
        <v>58</v>
      </c>
      <c r="AB24" s="140" t="s">
        <v>537</v>
      </c>
      <c r="AC24" s="142" t="s">
        <v>345</v>
      </c>
      <c r="AD24" s="142" t="s">
        <v>190</v>
      </c>
      <c r="AE24" s="142" t="s">
        <v>119</v>
      </c>
      <c r="AF24" s="142" t="s">
        <v>29</v>
      </c>
      <c r="AG24" s="140"/>
      <c r="AH24" s="140"/>
      <c r="AI24" s="142">
        <v>22</v>
      </c>
      <c r="AK24" s="144" t="s">
        <v>87</v>
      </c>
    </row>
    <row r="25" spans="21:37" ht="12" hidden="1" customHeight="1">
      <c r="V25" s="140"/>
      <c r="W25" s="141" t="s">
        <v>201</v>
      </c>
      <c r="X25" s="142" t="s">
        <v>115</v>
      </c>
      <c r="Y25" s="142" t="s">
        <v>122</v>
      </c>
      <c r="Z25" s="142" t="s">
        <v>329</v>
      </c>
      <c r="AB25" s="142" t="s">
        <v>575</v>
      </c>
      <c r="AC25" s="142" t="s">
        <v>408</v>
      </c>
      <c r="AD25" s="142" t="s">
        <v>9</v>
      </c>
      <c r="AE25" s="142" t="s">
        <v>126</v>
      </c>
      <c r="AF25" s="142" t="s">
        <v>36</v>
      </c>
      <c r="AG25" s="140"/>
      <c r="AH25" s="140"/>
      <c r="AI25" s="142">
        <v>23</v>
      </c>
      <c r="AK25" s="144" t="s">
        <v>590</v>
      </c>
    </row>
    <row r="26" spans="21:37" ht="12" hidden="1" customHeight="1">
      <c r="V26" s="140"/>
      <c r="W26" s="141" t="s">
        <v>481</v>
      </c>
      <c r="X26" s="139" t="s">
        <v>334</v>
      </c>
      <c r="Y26" s="142" t="s">
        <v>153</v>
      </c>
      <c r="Z26" s="140" t="s">
        <v>294</v>
      </c>
      <c r="AB26" s="142" t="s">
        <v>171</v>
      </c>
      <c r="AC26" s="142" t="s">
        <v>443</v>
      </c>
      <c r="AD26" s="142" t="s">
        <v>45</v>
      </c>
      <c r="AE26" s="142" t="s">
        <v>133</v>
      </c>
      <c r="AF26" s="142" t="s">
        <v>106</v>
      </c>
      <c r="AG26" s="140"/>
      <c r="AH26" s="140"/>
      <c r="AI26" s="142">
        <v>24</v>
      </c>
      <c r="AK26" s="140" t="s">
        <v>699</v>
      </c>
    </row>
    <row r="27" spans="21:37" ht="12" hidden="1" customHeight="1">
      <c r="V27" s="140"/>
      <c r="W27" s="141" t="s">
        <v>202</v>
      </c>
      <c r="X27" s="142" t="s">
        <v>355</v>
      </c>
      <c r="Y27" s="142" t="s">
        <v>362</v>
      </c>
      <c r="Z27" s="142" t="s">
        <v>179</v>
      </c>
      <c r="AB27" s="142" t="s">
        <v>188</v>
      </c>
      <c r="AC27" s="140" t="s">
        <v>537</v>
      </c>
      <c r="AD27" s="142" t="s">
        <v>52</v>
      </c>
      <c r="AE27" s="142" t="s">
        <v>578</v>
      </c>
      <c r="AF27" s="140" t="s">
        <v>537</v>
      </c>
      <c r="AG27" s="140"/>
      <c r="AH27" s="140"/>
      <c r="AI27" s="142">
        <v>25</v>
      </c>
      <c r="AK27" s="140" t="s">
        <v>107</v>
      </c>
    </row>
    <row r="28" spans="21:37" ht="12" hidden="1" customHeight="1">
      <c r="V28" s="140"/>
      <c r="W28" s="141" t="s">
        <v>204</v>
      </c>
      <c r="X28" s="140" t="s">
        <v>537</v>
      </c>
      <c r="Y28" s="142" t="s">
        <v>368</v>
      </c>
      <c r="Z28" s="142" t="s">
        <v>6</v>
      </c>
      <c r="AB28" s="142" t="s">
        <v>25</v>
      </c>
      <c r="AC28" s="142" t="s">
        <v>163</v>
      </c>
      <c r="AD28" s="142" t="s">
        <v>346</v>
      </c>
      <c r="AE28" s="142" t="s">
        <v>150</v>
      </c>
      <c r="AG28" s="140"/>
      <c r="AH28" s="140"/>
      <c r="AI28" s="142">
        <v>26</v>
      </c>
      <c r="AK28" s="144" t="s">
        <v>114</v>
      </c>
    </row>
    <row r="29" spans="21:37" ht="12" hidden="1" customHeight="1">
      <c r="V29" s="140"/>
      <c r="W29" s="141" t="s">
        <v>203</v>
      </c>
      <c r="X29" s="142" t="s">
        <v>514</v>
      </c>
      <c r="Y29" s="142" t="s">
        <v>383</v>
      </c>
      <c r="Z29" s="142" t="s">
        <v>570</v>
      </c>
      <c r="AA29" s="142"/>
      <c r="AB29" s="142" t="s">
        <v>72</v>
      </c>
      <c r="AC29" s="142" t="s">
        <v>8</v>
      </c>
      <c r="AD29" s="142" t="s">
        <v>371</v>
      </c>
      <c r="AE29" s="140" t="s">
        <v>537</v>
      </c>
      <c r="AG29" s="140"/>
      <c r="AH29" s="140"/>
      <c r="AI29" s="142">
        <v>27</v>
      </c>
      <c r="AK29" s="144" t="s">
        <v>120</v>
      </c>
    </row>
    <row r="30" spans="21:37" ht="12" hidden="1" customHeight="1">
      <c r="V30" s="140"/>
      <c r="W30" s="141" t="s">
        <v>541</v>
      </c>
      <c r="X30" s="142" t="s">
        <v>168</v>
      </c>
      <c r="Y30" s="140" t="s">
        <v>537</v>
      </c>
      <c r="Z30" s="142" t="s">
        <v>129</v>
      </c>
      <c r="AB30" s="142" t="s">
        <v>91</v>
      </c>
      <c r="AC30" s="142" t="s">
        <v>51</v>
      </c>
      <c r="AD30" s="140" t="s">
        <v>537</v>
      </c>
      <c r="AE30" s="142" t="s">
        <v>164</v>
      </c>
      <c r="AG30" s="140"/>
      <c r="AH30" s="140"/>
      <c r="AI30" s="142">
        <v>28</v>
      </c>
      <c r="AK30" s="144" t="s">
        <v>127</v>
      </c>
    </row>
    <row r="31" spans="21:37" ht="12" hidden="1" customHeight="1">
      <c r="V31" s="140"/>
      <c r="W31" s="141" t="s">
        <v>205</v>
      </c>
      <c r="X31" s="142" t="s">
        <v>184</v>
      </c>
      <c r="Y31" s="142" t="s">
        <v>22</v>
      </c>
      <c r="Z31" s="142" t="s">
        <v>571</v>
      </c>
      <c r="AB31" s="142" t="s">
        <v>103</v>
      </c>
      <c r="AC31" s="142" t="s">
        <v>61</v>
      </c>
      <c r="AD31" s="142" t="s">
        <v>74</v>
      </c>
      <c r="AE31" s="142" t="s">
        <v>10</v>
      </c>
      <c r="AG31" s="140"/>
      <c r="AH31" s="140"/>
      <c r="AI31" s="142">
        <v>29</v>
      </c>
      <c r="AK31" s="144" t="s">
        <v>134</v>
      </c>
    </row>
    <row r="32" spans="21:37" ht="12" hidden="1" customHeight="1">
      <c r="V32" s="140"/>
      <c r="W32" s="141" t="s">
        <v>482</v>
      </c>
      <c r="X32" s="142" t="s">
        <v>21</v>
      </c>
      <c r="Y32" s="142" t="s">
        <v>31</v>
      </c>
      <c r="Z32" s="142" t="s">
        <v>314</v>
      </c>
      <c r="AB32" s="142" t="s">
        <v>138</v>
      </c>
      <c r="AC32" s="142" t="s">
        <v>118</v>
      </c>
      <c r="AD32" s="142" t="s">
        <v>317</v>
      </c>
      <c r="AE32" s="142" t="s">
        <v>28</v>
      </c>
      <c r="AG32" s="140"/>
      <c r="AH32" s="140"/>
      <c r="AI32" s="142">
        <v>30</v>
      </c>
      <c r="AK32" s="144" t="s">
        <v>215</v>
      </c>
    </row>
    <row r="33" spans="22:37" ht="12" hidden="1" customHeight="1">
      <c r="V33" s="140"/>
      <c r="W33" s="141" t="s">
        <v>563</v>
      </c>
      <c r="X33" s="142" t="s">
        <v>30</v>
      </c>
      <c r="Y33" s="142" t="s">
        <v>64</v>
      </c>
      <c r="Z33" s="140" t="s">
        <v>537</v>
      </c>
      <c r="AA33" s="142"/>
      <c r="AB33" s="142" t="s">
        <v>143</v>
      </c>
      <c r="AC33" s="142" t="s">
        <v>324</v>
      </c>
      <c r="AD33" s="142" t="s">
        <v>338</v>
      </c>
      <c r="AE33" s="142" t="s">
        <v>75</v>
      </c>
      <c r="AG33" s="140"/>
      <c r="AH33" s="140"/>
      <c r="AI33" s="140"/>
      <c r="AK33" s="144" t="s">
        <v>700</v>
      </c>
    </row>
    <row r="34" spans="22:37" ht="12" hidden="1" customHeight="1">
      <c r="V34" s="140"/>
      <c r="W34" s="141" t="s">
        <v>206</v>
      </c>
      <c r="X34" s="142" t="s">
        <v>39</v>
      </c>
      <c r="Y34" s="142" t="s">
        <v>109</v>
      </c>
      <c r="Z34" s="142" t="s">
        <v>170</v>
      </c>
      <c r="AA34" s="142"/>
      <c r="AB34" s="142" t="s">
        <v>148</v>
      </c>
      <c r="AC34" s="142" t="s">
        <v>331</v>
      </c>
      <c r="AD34" s="142" t="s">
        <v>359</v>
      </c>
      <c r="AE34" s="142" t="s">
        <v>339</v>
      </c>
      <c r="AG34" s="140"/>
      <c r="AH34" s="140"/>
      <c r="AI34" s="140"/>
      <c r="AK34" s="144" t="s">
        <v>146</v>
      </c>
    </row>
    <row r="35" spans="22:37" ht="12" hidden="1" customHeight="1">
      <c r="V35" s="140"/>
      <c r="W35" s="141" t="s">
        <v>483</v>
      </c>
      <c r="X35" s="142" t="s">
        <v>69</v>
      </c>
      <c r="Y35" s="142" t="s">
        <v>321</v>
      </c>
      <c r="Z35" s="142" t="s">
        <v>14</v>
      </c>
      <c r="AA35" s="142"/>
      <c r="AB35" s="142" t="s">
        <v>315</v>
      </c>
      <c r="AC35" s="142" t="s">
        <v>400</v>
      </c>
      <c r="AD35" s="142" t="s">
        <v>396</v>
      </c>
      <c r="AE35" s="142" t="s">
        <v>347</v>
      </c>
      <c r="AG35" s="140"/>
      <c r="AH35" s="140"/>
      <c r="AI35" s="140"/>
      <c r="AK35" s="144" t="s">
        <v>151</v>
      </c>
    </row>
    <row r="36" spans="22:37" ht="12" hidden="1" customHeight="1">
      <c r="V36" s="140"/>
      <c r="W36" s="141" t="s">
        <v>484</v>
      </c>
      <c r="X36" s="142" t="s">
        <v>102</v>
      </c>
      <c r="Y36" s="142" t="s">
        <v>374</v>
      </c>
      <c r="Z36" s="142" t="s">
        <v>564</v>
      </c>
      <c r="AA36" s="142"/>
      <c r="AB36" s="142" t="s">
        <v>344</v>
      </c>
      <c r="AC36" s="142" t="s">
        <v>403</v>
      </c>
      <c r="AD36" s="140" t="s">
        <v>537</v>
      </c>
      <c r="AE36" s="142" t="s">
        <v>353</v>
      </c>
      <c r="AG36" s="140"/>
      <c r="AH36" s="140"/>
      <c r="AI36" s="140"/>
      <c r="AK36" s="144" t="s">
        <v>216</v>
      </c>
    </row>
    <row r="37" spans="22:37" ht="12" hidden="1" customHeight="1">
      <c r="V37" s="140"/>
      <c r="W37" s="141" t="s">
        <v>207</v>
      </c>
      <c r="X37" s="142" t="s">
        <v>141</v>
      </c>
      <c r="Y37" s="142" t="s">
        <v>379</v>
      </c>
      <c r="Z37" s="142" t="s">
        <v>65</v>
      </c>
      <c r="AB37" s="142" t="s">
        <v>384</v>
      </c>
      <c r="AC37" s="142" t="s">
        <v>417</v>
      </c>
      <c r="AD37" s="142" t="s">
        <v>565</v>
      </c>
      <c r="AE37" s="140" t="s">
        <v>537</v>
      </c>
      <c r="AG37" s="140"/>
      <c r="AH37" s="140"/>
      <c r="AI37" s="140"/>
      <c r="AK37" s="144" t="s">
        <v>319</v>
      </c>
    </row>
    <row r="38" spans="22:37" ht="12" hidden="1" customHeight="1">
      <c r="V38" s="140"/>
      <c r="W38" s="141" t="s">
        <v>208</v>
      </c>
      <c r="X38" s="142" t="s">
        <v>341</v>
      </c>
      <c r="Y38" s="140" t="s">
        <v>537</v>
      </c>
      <c r="Z38" s="142" t="s">
        <v>80</v>
      </c>
      <c r="AA38" s="140"/>
      <c r="AB38" s="142" t="s">
        <v>399</v>
      </c>
      <c r="AC38" s="142" t="s">
        <v>422</v>
      </c>
      <c r="AD38" s="142" t="s">
        <v>248</v>
      </c>
      <c r="AG38" s="140"/>
      <c r="AH38" s="140"/>
      <c r="AI38" s="140"/>
      <c r="AK38" s="144" t="s">
        <v>591</v>
      </c>
    </row>
    <row r="39" spans="22:37" ht="12" hidden="1" customHeight="1">
      <c r="V39" s="140"/>
      <c r="W39" s="141" t="s">
        <v>542</v>
      </c>
      <c r="X39" s="142" t="s">
        <v>367</v>
      </c>
      <c r="Y39" s="142" t="s">
        <v>515</v>
      </c>
      <c r="Z39" s="142" t="s">
        <v>90</v>
      </c>
      <c r="AA39" s="140"/>
      <c r="AB39" s="140" t="s">
        <v>537</v>
      </c>
      <c r="AC39" s="142" t="s">
        <v>566</v>
      </c>
      <c r="AD39" s="142" t="s">
        <v>112</v>
      </c>
      <c r="AG39" s="140"/>
      <c r="AH39" s="140"/>
      <c r="AI39" s="140"/>
      <c r="AJ39" s="140"/>
      <c r="AK39" s="144" t="s">
        <v>217</v>
      </c>
    </row>
    <row r="40" spans="22:37" ht="12" hidden="1" customHeight="1">
      <c r="V40" s="140"/>
      <c r="W40" s="141" t="s">
        <v>485</v>
      </c>
      <c r="X40" s="142" t="s">
        <v>393</v>
      </c>
      <c r="Y40" s="142" t="s">
        <v>161</v>
      </c>
      <c r="Z40" s="140" t="s">
        <v>537</v>
      </c>
      <c r="AA40" s="140"/>
      <c r="AB40" s="142" t="s">
        <v>82</v>
      </c>
      <c r="AC40" s="142" t="s">
        <v>424</v>
      </c>
      <c r="AD40" s="142" t="s">
        <v>325</v>
      </c>
      <c r="AG40" s="140"/>
      <c r="AH40" s="140"/>
      <c r="AI40" s="140"/>
      <c r="AJ40" s="140"/>
      <c r="AK40" s="144" t="s">
        <v>340</v>
      </c>
    </row>
    <row r="41" spans="22:37" ht="12" hidden="1" customHeight="1">
      <c r="V41" s="140"/>
      <c r="W41" s="147" t="s">
        <v>548</v>
      </c>
      <c r="X41" s="142" t="s">
        <v>402</v>
      </c>
      <c r="Y41" s="142" t="s">
        <v>195</v>
      </c>
      <c r="AA41" s="140"/>
      <c r="AB41" s="142" t="s">
        <v>99</v>
      </c>
      <c r="AC41" s="140" t="s">
        <v>537</v>
      </c>
      <c r="AD41" s="140" t="s">
        <v>537</v>
      </c>
      <c r="AG41" s="140"/>
      <c r="AH41" s="140"/>
      <c r="AI41" s="140"/>
      <c r="AJ41" s="140"/>
      <c r="AK41" s="144" t="s">
        <v>348</v>
      </c>
    </row>
    <row r="42" spans="22:37" ht="12" hidden="1" customHeight="1">
      <c r="V42" s="140"/>
      <c r="W42" s="141" t="s">
        <v>543</v>
      </c>
      <c r="X42" s="142" t="s">
        <v>405</v>
      </c>
      <c r="Y42" s="142" t="s">
        <v>79</v>
      </c>
      <c r="AA42" s="140"/>
      <c r="AB42" s="142" t="s">
        <v>110</v>
      </c>
      <c r="AC42" s="142" t="s">
        <v>15</v>
      </c>
      <c r="AD42" s="139" t="s">
        <v>352</v>
      </c>
      <c r="AE42" s="142"/>
      <c r="AG42" s="140"/>
      <c r="AH42" s="140"/>
      <c r="AI42" s="140"/>
      <c r="AJ42" s="140"/>
      <c r="AK42" s="144" t="s">
        <v>354</v>
      </c>
    </row>
    <row r="43" spans="22:37" ht="12" hidden="1" customHeight="1">
      <c r="V43" s="140"/>
      <c r="W43" s="141" t="s">
        <v>209</v>
      </c>
      <c r="X43" s="140" t="s">
        <v>537</v>
      </c>
      <c r="Y43" s="142" t="s">
        <v>128</v>
      </c>
      <c r="AA43" s="140"/>
      <c r="AB43" s="142" t="s">
        <v>330</v>
      </c>
      <c r="AC43" s="142" t="s">
        <v>364</v>
      </c>
      <c r="AD43" s="139" t="s">
        <v>300</v>
      </c>
      <c r="AG43" s="140"/>
      <c r="AH43" s="140"/>
      <c r="AI43" s="140"/>
      <c r="AJ43" s="140"/>
      <c r="AK43" s="144" t="s">
        <v>360</v>
      </c>
    </row>
    <row r="44" spans="22:37" ht="12" hidden="1" customHeight="1">
      <c r="V44" s="140"/>
      <c r="W44" s="141" t="s">
        <v>544</v>
      </c>
      <c r="X44" s="142" t="s">
        <v>508</v>
      </c>
      <c r="Y44" s="142" t="s">
        <v>567</v>
      </c>
      <c r="AA44" s="140"/>
      <c r="AB44" s="142" t="s">
        <v>350</v>
      </c>
      <c r="AC44" s="142" t="s">
        <v>410</v>
      </c>
      <c r="AD44" s="140" t="s">
        <v>537</v>
      </c>
      <c r="AG44" s="140"/>
      <c r="AH44" s="140"/>
      <c r="AI44" s="140"/>
      <c r="AJ44" s="140"/>
      <c r="AK44" s="144" t="s">
        <v>366</v>
      </c>
    </row>
    <row r="45" spans="22:37" ht="12" hidden="1" customHeight="1">
      <c r="V45" s="140"/>
      <c r="W45" s="141" t="s">
        <v>545</v>
      </c>
      <c r="X45" s="142" t="s">
        <v>88</v>
      </c>
      <c r="Y45" s="142" t="s">
        <v>328</v>
      </c>
      <c r="AA45" s="140"/>
      <c r="AB45" s="142" t="s">
        <v>394</v>
      </c>
      <c r="AC45" s="142" t="s">
        <v>426</v>
      </c>
      <c r="AD45" s="142"/>
      <c r="AG45" s="140"/>
      <c r="AH45" s="140"/>
      <c r="AI45" s="140"/>
      <c r="AJ45" s="140"/>
      <c r="AK45" s="144" t="s">
        <v>701</v>
      </c>
    </row>
    <row r="46" spans="22:37" ht="12" hidden="1" customHeight="1">
      <c r="V46" s="140"/>
      <c r="W46" s="141" t="s">
        <v>546</v>
      </c>
      <c r="X46" s="142" t="s">
        <v>121</v>
      </c>
      <c r="Y46" s="142" t="s">
        <v>342</v>
      </c>
      <c r="AA46" s="140"/>
      <c r="AB46" s="140" t="s">
        <v>537</v>
      </c>
      <c r="AC46" s="142" t="s">
        <v>432</v>
      </c>
      <c r="AG46" s="140"/>
      <c r="AH46" s="140"/>
      <c r="AI46" s="140"/>
      <c r="AJ46" s="140"/>
      <c r="AK46" s="144" t="s">
        <v>592</v>
      </c>
    </row>
    <row r="47" spans="22:37" ht="12" hidden="1" customHeight="1">
      <c r="V47" s="140"/>
      <c r="W47" s="141" t="s">
        <v>547</v>
      </c>
      <c r="X47" s="142" t="s">
        <v>152</v>
      </c>
      <c r="Y47" s="140" t="s">
        <v>537</v>
      </c>
      <c r="AA47" s="140"/>
      <c r="AC47" s="140" t="s">
        <v>537</v>
      </c>
      <c r="AG47" s="140"/>
      <c r="AH47" s="140"/>
      <c r="AI47" s="140"/>
      <c r="AJ47" s="140"/>
      <c r="AK47" s="144" t="s">
        <v>593</v>
      </c>
    </row>
    <row r="48" spans="22:37" ht="12" hidden="1" customHeight="1">
      <c r="V48" s="140"/>
      <c r="W48" s="141" t="s">
        <v>486</v>
      </c>
      <c r="X48" s="142" t="s">
        <v>378</v>
      </c>
      <c r="AA48" s="140"/>
      <c r="AB48" s="142"/>
      <c r="AC48" s="142" t="s">
        <v>568</v>
      </c>
      <c r="AD48" s="142"/>
      <c r="AG48" s="140"/>
      <c r="AH48" s="140"/>
      <c r="AI48" s="140"/>
      <c r="AJ48" s="140"/>
      <c r="AK48" s="144" t="s">
        <v>372</v>
      </c>
    </row>
    <row r="49" spans="22:37" ht="12" hidden="1" customHeight="1">
      <c r="V49" s="140"/>
      <c r="W49" s="141" t="s">
        <v>210</v>
      </c>
      <c r="X49" s="142" t="s">
        <v>388</v>
      </c>
      <c r="AA49" s="140"/>
      <c r="AC49" s="142" t="s">
        <v>66</v>
      </c>
      <c r="AF49" s="140"/>
      <c r="AG49" s="140"/>
      <c r="AH49" s="140"/>
      <c r="AI49" s="140"/>
      <c r="AJ49" s="140"/>
      <c r="AK49" s="144" t="s">
        <v>377</v>
      </c>
    </row>
    <row r="50" spans="22:37" ht="12" hidden="1" customHeight="1">
      <c r="V50" s="140"/>
      <c r="W50" s="141" t="s">
        <v>487</v>
      </c>
      <c r="X50" s="142" t="s">
        <v>409</v>
      </c>
      <c r="AA50" s="140"/>
      <c r="AC50" s="142" t="s">
        <v>83</v>
      </c>
      <c r="AE50" s="140"/>
      <c r="AF50" s="140"/>
      <c r="AG50" s="140"/>
      <c r="AH50" s="140"/>
      <c r="AI50" s="140"/>
      <c r="AJ50" s="140"/>
      <c r="AK50" s="144" t="s">
        <v>594</v>
      </c>
    </row>
    <row r="51" spans="22:37" ht="12" hidden="1" customHeight="1">
      <c r="V51" s="140"/>
      <c r="W51" s="141" t="s">
        <v>211</v>
      </c>
      <c r="X51" s="140" t="s">
        <v>537</v>
      </c>
      <c r="AA51" s="140"/>
      <c r="AC51" s="142" t="s">
        <v>104</v>
      </c>
      <c r="AD51" s="142"/>
      <c r="AE51" s="140"/>
      <c r="AF51" s="140"/>
      <c r="AG51" s="140"/>
      <c r="AH51" s="140"/>
      <c r="AI51" s="140"/>
      <c r="AJ51" s="140"/>
      <c r="AK51" s="140" t="s">
        <v>595</v>
      </c>
    </row>
    <row r="52" spans="22:37" ht="12" hidden="1" customHeight="1">
      <c r="V52" s="140"/>
      <c r="X52" s="139" t="s">
        <v>292</v>
      </c>
      <c r="AA52" s="140"/>
      <c r="AC52" s="142" t="s">
        <v>111</v>
      </c>
      <c r="AD52" s="142"/>
      <c r="AE52" s="140"/>
      <c r="AF52" s="140"/>
      <c r="AG52" s="140"/>
      <c r="AH52" s="140"/>
      <c r="AI52" s="140"/>
      <c r="AJ52" s="140"/>
      <c r="AK52" s="140" t="s">
        <v>596</v>
      </c>
    </row>
    <row r="53" spans="22:37" ht="12" hidden="1" customHeight="1">
      <c r="V53" s="140"/>
      <c r="X53" s="139" t="s">
        <v>293</v>
      </c>
      <c r="AA53" s="140"/>
      <c r="AC53" s="142" t="s">
        <v>131</v>
      </c>
      <c r="AD53" s="142"/>
      <c r="AE53" s="140"/>
      <c r="AF53" s="140"/>
      <c r="AG53" s="140"/>
      <c r="AH53" s="140"/>
      <c r="AI53" s="140"/>
      <c r="AJ53" s="140"/>
      <c r="AK53" s="140" t="s">
        <v>597</v>
      </c>
    </row>
    <row r="54" spans="22:37" ht="12" hidden="1" customHeight="1">
      <c r="V54" s="140"/>
      <c r="X54" s="139" t="s">
        <v>135</v>
      </c>
      <c r="AA54" s="140"/>
      <c r="AC54" s="142" t="s">
        <v>144</v>
      </c>
      <c r="AD54" s="142"/>
      <c r="AE54" s="140"/>
      <c r="AF54" s="140"/>
      <c r="AG54" s="140"/>
      <c r="AH54" s="140"/>
      <c r="AI54" s="140"/>
      <c r="AJ54" s="140"/>
      <c r="AK54" s="144" t="s">
        <v>387</v>
      </c>
    </row>
    <row r="55" spans="22:37" ht="12" hidden="1" customHeight="1">
      <c r="V55" s="140"/>
      <c r="X55" s="140" t="s">
        <v>537</v>
      </c>
      <c r="AA55" s="140"/>
      <c r="AC55" s="142" t="s">
        <v>156</v>
      </c>
      <c r="AE55" s="140"/>
      <c r="AF55" s="140"/>
      <c r="AG55" s="140"/>
      <c r="AH55" s="140"/>
      <c r="AI55" s="140"/>
      <c r="AJ55" s="140"/>
      <c r="AK55" s="140" t="s">
        <v>392</v>
      </c>
    </row>
    <row r="56" spans="22:37" ht="12" hidden="1" customHeight="1">
      <c r="V56" s="140"/>
      <c r="AA56" s="140"/>
      <c r="AC56" s="142" t="s">
        <v>358</v>
      </c>
      <c r="AE56" s="140"/>
      <c r="AF56" s="140"/>
      <c r="AG56" s="140"/>
      <c r="AH56" s="140"/>
      <c r="AI56" s="140"/>
      <c r="AJ56" s="140"/>
      <c r="AK56" s="140" t="s">
        <v>397</v>
      </c>
    </row>
    <row r="57" spans="22:37" ht="12" hidden="1" customHeight="1">
      <c r="V57" s="140"/>
      <c r="AA57" s="140"/>
      <c r="AC57" s="142" t="s">
        <v>395</v>
      </c>
      <c r="AE57" s="140"/>
      <c r="AF57" s="140"/>
      <c r="AG57" s="140"/>
      <c r="AH57" s="140"/>
      <c r="AI57" s="140"/>
      <c r="AJ57" s="140"/>
      <c r="AK57" s="144" t="s">
        <v>401</v>
      </c>
    </row>
    <row r="58" spans="22:37" ht="12" hidden="1" customHeight="1">
      <c r="V58" s="140"/>
      <c r="AA58" s="140"/>
      <c r="AC58" s="142" t="s">
        <v>370</v>
      </c>
      <c r="AE58" s="140"/>
      <c r="AF58" s="140"/>
      <c r="AG58" s="140"/>
      <c r="AH58" s="140"/>
      <c r="AI58" s="140"/>
      <c r="AJ58" s="140"/>
      <c r="AK58" s="144" t="s">
        <v>404</v>
      </c>
    </row>
    <row r="59" spans="22:37" ht="12" hidden="1" customHeight="1">
      <c r="V59" s="140"/>
      <c r="X59" s="142"/>
      <c r="Z59" s="140"/>
      <c r="AA59" s="140"/>
      <c r="AC59" s="142" t="s">
        <v>413</v>
      </c>
      <c r="AE59" s="140"/>
      <c r="AF59" s="140"/>
      <c r="AG59" s="140"/>
      <c r="AH59" s="140"/>
      <c r="AI59" s="140"/>
      <c r="AJ59" s="140"/>
      <c r="AK59" s="144" t="s">
        <v>166</v>
      </c>
    </row>
    <row r="60" spans="22:37" ht="12" hidden="1" customHeight="1">
      <c r="V60" s="140"/>
      <c r="Z60" s="140"/>
      <c r="AA60" s="140"/>
      <c r="AC60" s="142" t="s">
        <v>421</v>
      </c>
      <c r="AE60" s="140"/>
      <c r="AF60" s="140"/>
      <c r="AG60" s="140"/>
      <c r="AH60" s="140"/>
      <c r="AI60" s="140"/>
      <c r="AJ60" s="140"/>
      <c r="AK60" s="144" t="s">
        <v>218</v>
      </c>
    </row>
    <row r="61" spans="22:37" ht="12" hidden="1" customHeight="1">
      <c r="V61" s="140"/>
      <c r="Z61" s="140"/>
      <c r="AA61" s="140"/>
      <c r="AC61" s="142" t="s">
        <v>434</v>
      </c>
      <c r="AE61" s="140"/>
      <c r="AF61" s="140"/>
      <c r="AG61" s="140"/>
      <c r="AH61" s="140"/>
      <c r="AI61" s="140"/>
      <c r="AJ61" s="140"/>
      <c r="AK61" s="144" t="s">
        <v>598</v>
      </c>
    </row>
    <row r="62" spans="22:37" ht="12" hidden="1" customHeight="1">
      <c r="V62" s="140"/>
      <c r="X62" s="142"/>
      <c r="Z62" s="140"/>
      <c r="AA62" s="140"/>
      <c r="AC62" s="140" t="s">
        <v>537</v>
      </c>
      <c r="AE62" s="140"/>
      <c r="AF62" s="140"/>
      <c r="AG62" s="140"/>
      <c r="AH62" s="140"/>
      <c r="AI62" s="140"/>
      <c r="AJ62" s="140"/>
      <c r="AK62" s="144" t="s">
        <v>411</v>
      </c>
    </row>
    <row r="63" spans="22:37" ht="12" hidden="1" customHeight="1">
      <c r="V63" s="140"/>
      <c r="Z63" s="140"/>
      <c r="AA63" s="140"/>
      <c r="AC63" s="142" t="s">
        <v>511</v>
      </c>
      <c r="AE63" s="140"/>
      <c r="AF63" s="140"/>
      <c r="AG63" s="140"/>
      <c r="AH63" s="140"/>
      <c r="AI63" s="140"/>
      <c r="AJ63" s="140"/>
      <c r="AK63" s="144" t="s">
        <v>219</v>
      </c>
    </row>
    <row r="64" spans="22:37" ht="12" hidden="1" customHeight="1">
      <c r="V64" s="140"/>
      <c r="Z64" s="140"/>
      <c r="AA64" s="140"/>
      <c r="AB64" s="142"/>
      <c r="AC64" s="142" t="s">
        <v>157</v>
      </c>
      <c r="AE64" s="140"/>
      <c r="AF64" s="140"/>
      <c r="AG64" s="140"/>
      <c r="AH64" s="140"/>
      <c r="AI64" s="140"/>
      <c r="AJ64" s="140"/>
      <c r="AK64" s="144" t="s">
        <v>599</v>
      </c>
    </row>
    <row r="65" spans="21:38" ht="12" hidden="1" customHeight="1">
      <c r="V65" s="140"/>
      <c r="Z65" s="140"/>
      <c r="AA65" s="140"/>
      <c r="AC65" s="142" t="s">
        <v>569</v>
      </c>
      <c r="AE65" s="140"/>
      <c r="AF65" s="140"/>
      <c r="AG65" s="140"/>
      <c r="AH65" s="140"/>
      <c r="AI65" s="140"/>
      <c r="AJ65" s="140"/>
      <c r="AK65" s="144" t="s">
        <v>416</v>
      </c>
    </row>
    <row r="66" spans="21:38" ht="12" hidden="1" customHeight="1">
      <c r="V66" s="140"/>
      <c r="Z66" s="140"/>
      <c r="AA66" s="140"/>
      <c r="AC66" s="142" t="s">
        <v>26</v>
      </c>
      <c r="AE66" s="140"/>
      <c r="AF66" s="140"/>
      <c r="AG66" s="140"/>
      <c r="AH66" s="140"/>
      <c r="AI66" s="140"/>
      <c r="AJ66" s="140"/>
      <c r="AK66" s="144" t="s">
        <v>418</v>
      </c>
    </row>
    <row r="67" spans="21:38" ht="12" hidden="1" customHeight="1">
      <c r="V67" s="140"/>
      <c r="Z67" s="140"/>
      <c r="AA67" s="140"/>
      <c r="AC67" s="142" t="s">
        <v>44</v>
      </c>
      <c r="AE67" s="140"/>
      <c r="AF67" s="140"/>
      <c r="AG67" s="140"/>
      <c r="AH67" s="140"/>
      <c r="AI67" s="140"/>
      <c r="AJ67" s="140"/>
      <c r="AK67" s="144" t="s">
        <v>420</v>
      </c>
    </row>
    <row r="68" spans="21:38" ht="12" hidden="1" customHeight="1">
      <c r="V68" s="140"/>
      <c r="Z68" s="140"/>
      <c r="AA68" s="140"/>
      <c r="AC68" s="142" t="s">
        <v>73</v>
      </c>
      <c r="AD68" s="142"/>
      <c r="AE68" s="140"/>
      <c r="AF68" s="140"/>
      <c r="AG68" s="140"/>
      <c r="AH68" s="140"/>
      <c r="AI68" s="140"/>
      <c r="AJ68" s="140"/>
      <c r="AK68" s="144" t="s">
        <v>220</v>
      </c>
    </row>
    <row r="69" spans="21:38" ht="12" hidden="1" customHeight="1">
      <c r="V69" s="140"/>
      <c r="Z69" s="140"/>
      <c r="AA69" s="140"/>
      <c r="AC69" s="142" t="s">
        <v>139</v>
      </c>
      <c r="AE69" s="140"/>
      <c r="AF69" s="140"/>
      <c r="AG69" s="140"/>
      <c r="AH69" s="140"/>
      <c r="AI69" s="140"/>
      <c r="AJ69" s="140"/>
      <c r="AK69" s="144" t="s">
        <v>702</v>
      </c>
    </row>
    <row r="70" spans="21:38" ht="12" hidden="1" customHeight="1">
      <c r="V70" s="140"/>
      <c r="Z70" s="140"/>
      <c r="AA70" s="140"/>
      <c r="AC70" s="142"/>
      <c r="AE70" s="140"/>
      <c r="AF70" s="140"/>
      <c r="AG70" s="140"/>
      <c r="AH70" s="140"/>
      <c r="AI70" s="140"/>
      <c r="AJ70" s="140"/>
      <c r="AK70" s="144" t="s">
        <v>423</v>
      </c>
    </row>
    <row r="71" spans="21:38" ht="12" hidden="1" customHeight="1">
      <c r="AC71" s="142" t="s">
        <v>149</v>
      </c>
      <c r="AD71" s="140"/>
      <c r="AK71" s="144" t="s">
        <v>425</v>
      </c>
    </row>
    <row r="72" spans="21:38" ht="12" hidden="1" customHeight="1">
      <c r="Y72" s="140"/>
      <c r="AC72" s="142" t="s">
        <v>316</v>
      </c>
      <c r="AK72" s="144" t="s">
        <v>600</v>
      </c>
    </row>
    <row r="73" spans="21:38" ht="12" hidden="1" customHeight="1">
      <c r="AC73" s="142" t="s">
        <v>337</v>
      </c>
      <c r="AK73" s="144" t="s">
        <v>703</v>
      </c>
    </row>
    <row r="74" spans="21:38" ht="12" hidden="1" customHeight="1">
      <c r="AC74" s="142" t="s">
        <v>385</v>
      </c>
      <c r="AK74" s="144" t="s">
        <v>221</v>
      </c>
    </row>
    <row r="75" spans="21:38" ht="12" hidden="1" customHeight="1">
      <c r="AC75" s="142" t="s">
        <v>428</v>
      </c>
      <c r="AK75" s="144" t="s">
        <v>429</v>
      </c>
    </row>
    <row r="76" spans="21:38" ht="12" hidden="1" customHeight="1">
      <c r="U76" s="148"/>
      <c r="V76" s="148"/>
      <c r="W76" s="148"/>
      <c r="Y76" s="148"/>
      <c r="Z76" s="148"/>
      <c r="AA76" s="148"/>
      <c r="AB76" s="148"/>
      <c r="AC76" s="142" t="s">
        <v>441</v>
      </c>
      <c r="AD76" s="148"/>
      <c r="AE76" s="148"/>
      <c r="AF76" s="148"/>
      <c r="AG76" s="148"/>
      <c r="AH76" s="148"/>
      <c r="AI76" s="148"/>
      <c r="AJ76" s="148"/>
      <c r="AK76" s="144" t="s">
        <v>431</v>
      </c>
      <c r="AL76" s="148"/>
    </row>
    <row r="77" spans="21:38" ht="12" hidden="1" customHeight="1">
      <c r="U77" s="148"/>
      <c r="V77" s="148"/>
      <c r="W77" s="148"/>
      <c r="Y77" s="148"/>
      <c r="Z77" s="148"/>
      <c r="AA77" s="148"/>
      <c r="AB77" s="148"/>
      <c r="AC77" s="142"/>
      <c r="AD77" s="148"/>
      <c r="AE77" s="148"/>
      <c r="AF77" s="148"/>
      <c r="AG77" s="148"/>
      <c r="AH77" s="148"/>
      <c r="AI77" s="148"/>
      <c r="AJ77" s="148"/>
      <c r="AK77" s="144" t="s">
        <v>704</v>
      </c>
      <c r="AL77" s="148"/>
    </row>
    <row r="78" spans="21:38" ht="12" hidden="1" customHeight="1">
      <c r="U78" s="148"/>
      <c r="V78" s="148"/>
      <c r="W78" s="148"/>
      <c r="X78" s="148"/>
      <c r="Y78" s="148"/>
      <c r="Z78" s="148"/>
      <c r="AA78" s="148"/>
      <c r="AB78" s="148"/>
      <c r="AC78" s="140" t="s">
        <v>537</v>
      </c>
      <c r="AD78" s="148"/>
      <c r="AE78" s="148"/>
      <c r="AF78" s="148"/>
      <c r="AG78" s="148"/>
      <c r="AH78" s="148"/>
      <c r="AI78" s="148"/>
      <c r="AJ78" s="148"/>
      <c r="AK78" s="144" t="s">
        <v>433</v>
      </c>
      <c r="AL78" s="148"/>
    </row>
    <row r="79" spans="21:38" ht="12" hidden="1" customHeight="1">
      <c r="U79" s="148"/>
      <c r="V79" s="148"/>
      <c r="W79" s="148"/>
      <c r="X79" s="148"/>
      <c r="Y79" s="148"/>
      <c r="Z79" s="148"/>
      <c r="AA79" s="148"/>
      <c r="AB79" s="148"/>
      <c r="AD79" s="148"/>
      <c r="AE79" s="148"/>
      <c r="AF79" s="148"/>
      <c r="AG79" s="148"/>
      <c r="AH79" s="148"/>
      <c r="AI79" s="148"/>
      <c r="AJ79" s="148"/>
      <c r="AK79" s="144" t="s">
        <v>601</v>
      </c>
      <c r="AL79" s="148"/>
    </row>
    <row r="80" spans="21:38" ht="12" hidden="1" customHeight="1">
      <c r="U80" s="148"/>
      <c r="V80" s="148"/>
      <c r="W80" s="148"/>
      <c r="X80" s="148"/>
      <c r="Y80" s="148"/>
      <c r="Z80" s="148"/>
      <c r="AA80" s="148"/>
      <c r="AB80" s="148"/>
      <c r="AD80" s="148"/>
      <c r="AE80" s="148"/>
      <c r="AF80" s="148"/>
      <c r="AG80" s="148"/>
      <c r="AH80" s="148"/>
      <c r="AI80" s="148"/>
      <c r="AJ80" s="148"/>
      <c r="AK80" s="144" t="s">
        <v>602</v>
      </c>
      <c r="AL80" s="148"/>
    </row>
    <row r="81" spans="2:38" ht="12" hidden="1" customHeight="1">
      <c r="U81" s="148"/>
      <c r="V81" s="148"/>
      <c r="W81" s="148"/>
      <c r="X81" s="148"/>
      <c r="Y81" s="148"/>
      <c r="Z81" s="148"/>
      <c r="AA81" s="148"/>
      <c r="AB81" s="148"/>
      <c r="AD81" s="148"/>
      <c r="AE81" s="148"/>
      <c r="AF81" s="148"/>
      <c r="AG81" s="148"/>
      <c r="AH81" s="148"/>
      <c r="AI81" s="148"/>
      <c r="AJ81" s="148"/>
      <c r="AK81" s="144" t="s">
        <v>603</v>
      </c>
      <c r="AL81" s="148"/>
    </row>
    <row r="82" spans="2:38" ht="12" hidden="1" customHeight="1">
      <c r="U82" s="148"/>
      <c r="V82" s="148"/>
      <c r="W82" s="148"/>
      <c r="X82" s="148"/>
      <c r="Y82" s="148"/>
      <c r="Z82" s="148"/>
      <c r="AA82" s="148"/>
      <c r="AB82" s="148"/>
      <c r="AD82" s="148"/>
      <c r="AE82" s="148"/>
      <c r="AF82" s="148"/>
      <c r="AG82" s="148"/>
      <c r="AH82" s="148"/>
      <c r="AI82" s="148"/>
      <c r="AJ82" s="148"/>
      <c r="AK82" s="144" t="s">
        <v>435</v>
      </c>
      <c r="AL82" s="148"/>
    </row>
    <row r="83" spans="2:38" ht="12" hidden="1" customHeight="1">
      <c r="U83" s="148"/>
      <c r="V83" s="148"/>
      <c r="W83" s="148"/>
      <c r="X83" s="148"/>
      <c r="Y83" s="148"/>
      <c r="Z83" s="148"/>
      <c r="AA83" s="148"/>
      <c r="AB83" s="148"/>
      <c r="AD83" s="148"/>
      <c r="AE83" s="148"/>
      <c r="AF83" s="148"/>
      <c r="AG83" s="148"/>
      <c r="AH83" s="148"/>
      <c r="AI83" s="148"/>
      <c r="AJ83" s="148"/>
      <c r="AK83" s="144" t="s">
        <v>436</v>
      </c>
      <c r="AL83" s="148"/>
    </row>
    <row r="84" spans="2:38" ht="12" hidden="1" customHeight="1">
      <c r="U84" s="148"/>
      <c r="V84" s="148"/>
      <c r="W84" s="148"/>
      <c r="X84" s="148"/>
      <c r="Y84" s="148"/>
      <c r="Z84" s="148"/>
      <c r="AA84" s="148"/>
      <c r="AB84" s="148"/>
      <c r="AD84" s="148"/>
      <c r="AE84" s="148"/>
      <c r="AF84" s="148"/>
      <c r="AG84" s="148"/>
      <c r="AH84" s="148"/>
      <c r="AI84" s="148"/>
      <c r="AJ84" s="148"/>
      <c r="AK84" s="144" t="s">
        <v>438</v>
      </c>
      <c r="AL84" s="148"/>
    </row>
    <row r="85" spans="2:38" ht="12" hidden="1" customHeight="1">
      <c r="U85" s="148"/>
      <c r="V85" s="148"/>
      <c r="W85" s="148"/>
      <c r="X85" s="148"/>
      <c r="Y85" s="148"/>
      <c r="Z85" s="148"/>
      <c r="AA85" s="148"/>
      <c r="AB85" s="148"/>
      <c r="AD85" s="148"/>
      <c r="AE85" s="148"/>
      <c r="AF85" s="148"/>
      <c r="AG85" s="148"/>
      <c r="AH85" s="148"/>
      <c r="AI85" s="148"/>
      <c r="AJ85" s="148"/>
      <c r="AK85" s="140" t="s">
        <v>440</v>
      </c>
      <c r="AL85" s="148"/>
    </row>
    <row r="86" spans="2:38" ht="12" hidden="1" customHeight="1">
      <c r="U86" s="148"/>
      <c r="V86" s="148"/>
      <c r="W86" s="148"/>
      <c r="X86" s="148"/>
      <c r="Y86" s="148"/>
      <c r="Z86" s="148"/>
      <c r="AA86" s="148"/>
      <c r="AB86" s="148"/>
      <c r="AD86" s="148"/>
      <c r="AE86" s="148"/>
      <c r="AF86" s="148"/>
      <c r="AG86" s="148"/>
      <c r="AH86" s="148"/>
      <c r="AI86" s="148"/>
      <c r="AJ86" s="148"/>
      <c r="AK86" s="144" t="s">
        <v>442</v>
      </c>
      <c r="AL86" s="148"/>
    </row>
    <row r="87" spans="2:38" ht="12" hidden="1" customHeight="1">
      <c r="U87" s="148"/>
      <c r="V87" s="148"/>
      <c r="W87" s="148"/>
      <c r="X87" s="148"/>
      <c r="Y87" s="148"/>
      <c r="Z87" s="148"/>
      <c r="AA87" s="148"/>
      <c r="AB87" s="148"/>
      <c r="AD87" s="148"/>
      <c r="AE87" s="148"/>
      <c r="AF87" s="148"/>
      <c r="AG87" s="148"/>
      <c r="AH87" s="148"/>
      <c r="AI87" s="148"/>
      <c r="AJ87" s="148"/>
      <c r="AK87" s="140" t="s">
        <v>444</v>
      </c>
      <c r="AL87" s="148"/>
    </row>
    <row r="88" spans="2:38" ht="12.75" hidden="1" customHeight="1">
      <c r="AK88" s="144" t="s">
        <v>642</v>
      </c>
    </row>
    <row r="89" spans="2:38" ht="12.75" hidden="1" customHeight="1">
      <c r="AK89" s="144" t="s">
        <v>445</v>
      </c>
    </row>
    <row r="90" spans="2:38" ht="12.75" hidden="1" customHeight="1">
      <c r="AK90" s="144" t="s">
        <v>604</v>
      </c>
    </row>
    <row r="91" spans="2:38" ht="15" hidden="1" customHeight="1">
      <c r="AK91" s="144" t="s">
        <v>446</v>
      </c>
    </row>
    <row r="92" spans="2:38" ht="14.25" hidden="1" customHeight="1">
      <c r="AK92" s="144" t="s">
        <v>447</v>
      </c>
    </row>
    <row r="93" spans="2:38" ht="12.75" hidden="1" customHeight="1">
      <c r="AK93" s="144" t="s">
        <v>448</v>
      </c>
    </row>
    <row r="94" spans="2:38" ht="6" customHeight="1">
      <c r="AK94" s="144"/>
    </row>
    <row r="95" spans="2:38" ht="12.75" customHeight="1">
      <c r="B95" s="284" t="s">
        <v>775</v>
      </c>
      <c r="C95" s="285"/>
      <c r="D95" s="285"/>
      <c r="E95" s="285"/>
      <c r="F95" s="285"/>
      <c r="G95" s="285"/>
      <c r="H95" s="285"/>
      <c r="I95" s="285"/>
      <c r="J95" s="285"/>
      <c r="K95" s="285"/>
      <c r="L95" s="285"/>
      <c r="M95" s="285"/>
      <c r="N95" s="285"/>
      <c r="O95" s="285"/>
      <c r="P95" s="285"/>
      <c r="Q95" s="285"/>
      <c r="R95" s="285"/>
      <c r="AK95" s="144"/>
    </row>
    <row r="96" spans="2:38" ht="6" customHeight="1">
      <c r="AK96" s="140" t="s">
        <v>605</v>
      </c>
    </row>
    <row r="97" spans="1:37" ht="13.5" customHeight="1">
      <c r="A97" s="149"/>
      <c r="B97" s="220" t="s">
        <v>449</v>
      </c>
      <c r="C97" s="222"/>
      <c r="D97" s="286" t="s">
        <v>776</v>
      </c>
      <c r="E97" s="287"/>
      <c r="F97" s="287"/>
      <c r="G97" s="287"/>
      <c r="H97" s="287"/>
      <c r="I97" s="287"/>
      <c r="J97" s="287"/>
      <c r="K97" s="287"/>
      <c r="L97" s="287"/>
      <c r="M97" s="287"/>
      <c r="N97" s="287"/>
      <c r="O97" s="287"/>
      <c r="P97" s="287"/>
      <c r="Q97" s="287"/>
      <c r="R97" s="288"/>
      <c r="S97" s="150"/>
      <c r="T97" s="150"/>
      <c r="AK97" s="140"/>
    </row>
    <row r="98" spans="1:37" ht="4.5" customHeight="1">
      <c r="A98" s="149"/>
      <c r="B98" s="151"/>
      <c r="C98" s="152"/>
      <c r="D98" s="153"/>
      <c r="E98" s="153"/>
      <c r="F98" s="153"/>
      <c r="G98" s="153"/>
      <c r="H98" s="153"/>
      <c r="I98" s="153"/>
      <c r="J98" s="153"/>
      <c r="K98" s="154"/>
      <c r="L98" s="154"/>
      <c r="M98" s="153"/>
      <c r="N98" s="153"/>
      <c r="O98" s="153"/>
      <c r="P98" s="153"/>
      <c r="Q98" s="149"/>
      <c r="R98" s="149"/>
      <c r="AK98" s="140"/>
    </row>
    <row r="99" spans="1:37" ht="13.5" customHeight="1">
      <c r="A99" s="149"/>
      <c r="B99" s="220" t="s">
        <v>212</v>
      </c>
      <c r="C99" s="222"/>
      <c r="D99" s="286" t="s">
        <v>777</v>
      </c>
      <c r="E99" s="287"/>
      <c r="F99" s="287"/>
      <c r="G99" s="287"/>
      <c r="H99" s="287"/>
      <c r="I99" s="287"/>
      <c r="J99" s="155"/>
      <c r="K99" s="220" t="s">
        <v>450</v>
      </c>
      <c r="L99" s="222"/>
      <c r="M99" s="266" t="s">
        <v>498</v>
      </c>
      <c r="N99" s="266"/>
      <c r="O99" s="266"/>
      <c r="P99" s="266"/>
      <c r="Q99" s="266"/>
      <c r="R99" s="266"/>
      <c r="S99" s="156"/>
      <c r="AK99" s="140"/>
    </row>
    <row r="100" spans="1:37" ht="4.5" customHeight="1">
      <c r="A100" s="149"/>
      <c r="B100" s="151"/>
      <c r="C100" s="152"/>
      <c r="D100" s="153"/>
      <c r="E100" s="153"/>
      <c r="F100" s="153"/>
      <c r="G100" s="153"/>
      <c r="H100" s="153"/>
      <c r="I100" s="153"/>
      <c r="J100" s="153"/>
      <c r="K100" s="154"/>
      <c r="L100" s="154"/>
      <c r="M100" s="153"/>
      <c r="N100" s="153"/>
      <c r="O100" s="153"/>
      <c r="P100" s="153"/>
      <c r="Q100" s="149"/>
      <c r="R100" s="149"/>
      <c r="AK100" s="140"/>
    </row>
    <row r="101" spans="1:37" ht="13.5" customHeight="1">
      <c r="A101" s="149"/>
      <c r="B101" s="220" t="s">
        <v>468</v>
      </c>
      <c r="C101" s="222"/>
      <c r="D101" s="266" t="s">
        <v>488</v>
      </c>
      <c r="E101" s="266"/>
      <c r="F101" s="266"/>
      <c r="G101" s="266"/>
      <c r="H101" s="266"/>
      <c r="I101" s="266"/>
      <c r="J101" s="153"/>
      <c r="K101" s="220" t="s">
        <v>451</v>
      </c>
      <c r="L101" s="222"/>
      <c r="M101" s="266" t="s">
        <v>177</v>
      </c>
      <c r="N101" s="266"/>
      <c r="O101" s="266"/>
      <c r="P101" s="266"/>
      <c r="Q101" s="266"/>
      <c r="R101" s="266"/>
      <c r="AK101" s="140"/>
    </row>
    <row r="102" spans="1:37" ht="4.5" customHeight="1">
      <c r="A102" s="149"/>
      <c r="B102" s="157"/>
      <c r="C102" s="152"/>
      <c r="D102" s="153"/>
      <c r="E102" s="153"/>
      <c r="F102" s="153"/>
      <c r="G102" s="153"/>
      <c r="H102" s="153"/>
      <c r="I102" s="153"/>
      <c r="J102" s="153"/>
      <c r="K102" s="154"/>
      <c r="L102" s="154"/>
      <c r="M102" s="153"/>
      <c r="N102" s="153"/>
      <c r="O102" s="153"/>
      <c r="P102" s="153"/>
      <c r="Q102" s="149"/>
      <c r="R102" s="149"/>
    </row>
    <row r="103" spans="1:37" ht="13.5" customHeight="1">
      <c r="A103" s="149"/>
      <c r="B103" s="220" t="s">
        <v>238</v>
      </c>
      <c r="C103" s="222"/>
      <c r="D103" s="266" t="s">
        <v>20</v>
      </c>
      <c r="E103" s="266"/>
      <c r="F103" s="266"/>
      <c r="G103" s="266"/>
      <c r="H103" s="266"/>
      <c r="I103" s="266"/>
      <c r="J103" s="158"/>
      <c r="K103" s="220" t="s">
        <v>469</v>
      </c>
      <c r="L103" s="222"/>
      <c r="M103" s="293">
        <v>6</v>
      </c>
      <c r="N103" s="294"/>
      <c r="O103" s="294"/>
      <c r="P103" s="294"/>
      <c r="Q103" s="294"/>
      <c r="R103" s="295"/>
    </row>
    <row r="104" spans="1:37" ht="4.5" customHeight="1"/>
    <row r="105" spans="1:37" ht="13.5" customHeight="1">
      <c r="A105" s="149"/>
      <c r="B105" s="220" t="s">
        <v>527</v>
      </c>
      <c r="C105" s="222"/>
      <c r="D105" s="289" t="s">
        <v>733</v>
      </c>
      <c r="E105" s="290"/>
      <c r="F105" s="159"/>
      <c r="G105" s="290" t="s">
        <v>732</v>
      </c>
      <c r="H105" s="290"/>
      <c r="I105" s="160"/>
      <c r="J105" s="161"/>
      <c r="K105" s="221" t="s">
        <v>731</v>
      </c>
      <c r="L105" s="222"/>
      <c r="M105" s="162"/>
      <c r="N105" s="290" t="s">
        <v>734</v>
      </c>
      <c r="O105" s="290"/>
      <c r="P105" s="291">
        <v>2</v>
      </c>
      <c r="Q105" s="291"/>
      <c r="R105" s="292"/>
    </row>
    <row r="106" spans="1:37" ht="5.0999999999999996" customHeight="1">
      <c r="A106" s="149"/>
      <c r="B106" s="149"/>
      <c r="C106" s="149"/>
      <c r="D106" s="149"/>
      <c r="E106" s="149"/>
      <c r="F106" s="149"/>
      <c r="G106" s="149"/>
      <c r="H106" s="149"/>
      <c r="I106" s="149"/>
      <c r="J106" s="149"/>
      <c r="K106" s="149"/>
      <c r="L106" s="149"/>
      <c r="M106" s="149"/>
      <c r="N106" s="149"/>
      <c r="O106" s="149"/>
      <c r="P106" s="149"/>
      <c r="Q106" s="149"/>
      <c r="R106" s="149"/>
    </row>
    <row r="107" spans="1:37" ht="29.25" customHeight="1">
      <c r="A107" s="149"/>
      <c r="B107" s="231" t="s">
        <v>607</v>
      </c>
      <c r="C107" s="231"/>
      <c r="D107" s="266" t="s">
        <v>778</v>
      </c>
      <c r="E107" s="266"/>
      <c r="F107" s="266"/>
      <c r="G107" s="266"/>
      <c r="H107" s="266"/>
      <c r="I107" s="266"/>
      <c r="J107" s="163"/>
      <c r="K107" s="278" t="s">
        <v>729</v>
      </c>
      <c r="L107" s="279"/>
      <c r="M107" s="280" t="s">
        <v>779</v>
      </c>
      <c r="N107" s="281"/>
      <c r="O107" s="278" t="s">
        <v>730</v>
      </c>
      <c r="P107" s="279"/>
      <c r="Q107" s="282" t="s">
        <v>780</v>
      </c>
      <c r="R107" s="283"/>
    </row>
    <row r="108" spans="1:37" ht="5.0999999999999996" customHeight="1">
      <c r="A108" s="149"/>
      <c r="B108" s="164"/>
      <c r="C108" s="164"/>
      <c r="D108" s="149"/>
      <c r="E108" s="149"/>
      <c r="F108" s="149"/>
      <c r="G108" s="149"/>
      <c r="H108" s="164"/>
      <c r="I108" s="164"/>
      <c r="J108" s="149"/>
      <c r="K108" s="149"/>
      <c r="L108" s="149"/>
      <c r="M108" s="149"/>
      <c r="N108" s="149"/>
      <c r="O108" s="149"/>
      <c r="P108" s="149"/>
      <c r="Q108" s="149"/>
      <c r="R108" s="149"/>
    </row>
    <row r="109" spans="1:37" ht="13.5" customHeight="1">
      <c r="A109" s="149"/>
      <c r="B109" s="274" t="s">
        <v>608</v>
      </c>
      <c r="C109" s="274"/>
      <c r="D109" s="275" t="s">
        <v>781</v>
      </c>
      <c r="E109" s="276"/>
      <c r="F109" s="276"/>
      <c r="G109" s="276"/>
      <c r="H109" s="276"/>
      <c r="I109" s="277"/>
      <c r="J109" s="165"/>
      <c r="K109" s="222" t="s">
        <v>745</v>
      </c>
      <c r="L109" s="231"/>
      <c r="M109" s="266" t="s">
        <v>782</v>
      </c>
      <c r="N109" s="266"/>
      <c r="O109" s="266"/>
      <c r="P109" s="266"/>
      <c r="Q109" s="266"/>
      <c r="R109" s="266"/>
      <c r="S109" s="166"/>
    </row>
    <row r="110" spans="1:37" ht="4.5" customHeight="1">
      <c r="A110" s="149"/>
      <c r="B110" s="151"/>
      <c r="C110" s="152"/>
      <c r="D110" s="153"/>
      <c r="E110" s="153"/>
      <c r="F110" s="153"/>
      <c r="G110" s="153"/>
      <c r="H110" s="153"/>
      <c r="I110" s="153"/>
      <c r="J110" s="153"/>
      <c r="K110" s="154"/>
      <c r="L110" s="154"/>
      <c r="M110" s="153"/>
      <c r="N110" s="153"/>
      <c r="O110" s="153"/>
      <c r="P110" s="153"/>
      <c r="Q110" s="149"/>
      <c r="R110" s="149"/>
    </row>
    <row r="111" spans="1:37" ht="13.5" customHeight="1">
      <c r="A111" s="149"/>
      <c r="B111" s="220" t="s">
        <v>452</v>
      </c>
      <c r="C111" s="222"/>
      <c r="D111" s="266" t="s">
        <v>19</v>
      </c>
      <c r="E111" s="266"/>
      <c r="F111" s="266"/>
      <c r="G111" s="266"/>
      <c r="H111" s="266"/>
      <c r="I111" s="266"/>
      <c r="K111" s="220" t="s">
        <v>453</v>
      </c>
      <c r="L111" s="222"/>
      <c r="M111" s="266" t="s">
        <v>166</v>
      </c>
      <c r="N111" s="266"/>
      <c r="O111" s="266"/>
      <c r="P111" s="266"/>
      <c r="Q111" s="266"/>
      <c r="R111" s="266"/>
      <c r="V111" s="167"/>
      <c r="W111" s="168"/>
      <c r="X111" s="168"/>
      <c r="Y111" s="167"/>
    </row>
    <row r="112" spans="1:37" ht="5.0999999999999996" customHeight="1">
      <c r="A112" s="149"/>
      <c r="B112" s="164"/>
      <c r="C112" s="164"/>
      <c r="D112" s="149"/>
      <c r="E112" s="149"/>
      <c r="F112" s="149"/>
      <c r="G112" s="149"/>
      <c r="H112" s="164"/>
      <c r="I112" s="164"/>
      <c r="J112" s="149"/>
      <c r="K112" s="149"/>
      <c r="L112" s="149"/>
      <c r="M112" s="149"/>
      <c r="N112" s="149"/>
      <c r="O112" s="149"/>
      <c r="P112" s="149"/>
      <c r="Q112" s="149"/>
      <c r="R112" s="149"/>
    </row>
    <row r="113" spans="1:37" ht="13.5" customHeight="1">
      <c r="A113" s="149"/>
      <c r="B113" s="220" t="s">
        <v>609</v>
      </c>
      <c r="C113" s="222"/>
      <c r="D113" s="266" t="s">
        <v>229</v>
      </c>
      <c r="E113" s="266"/>
      <c r="F113" s="266"/>
      <c r="G113" s="266"/>
      <c r="H113" s="266"/>
      <c r="I113" s="266"/>
      <c r="K113" s="220" t="s">
        <v>610</v>
      </c>
      <c r="L113" s="222"/>
      <c r="M113" s="266" t="s">
        <v>783</v>
      </c>
      <c r="N113" s="266"/>
      <c r="O113" s="266"/>
      <c r="P113" s="266"/>
      <c r="Q113" s="266"/>
      <c r="R113" s="266"/>
      <c r="V113" s="167"/>
      <c r="W113" s="168"/>
      <c r="X113" s="168"/>
      <c r="Y113" s="167"/>
    </row>
    <row r="114" spans="1:37" ht="4.5" customHeight="1">
      <c r="A114" s="149"/>
      <c r="B114" s="164"/>
      <c r="C114" s="164"/>
      <c r="D114" s="149"/>
      <c r="E114" s="149"/>
      <c r="F114" s="149"/>
      <c r="G114" s="149"/>
      <c r="H114" s="149"/>
      <c r="I114" s="149"/>
      <c r="J114" s="149"/>
      <c r="K114" s="164"/>
      <c r="L114" s="164"/>
      <c r="M114" s="149"/>
      <c r="N114" s="149"/>
      <c r="O114" s="149"/>
      <c r="P114" s="149"/>
      <c r="Q114" s="149"/>
      <c r="R114" s="149"/>
      <c r="T114" s="167"/>
      <c r="U114" s="168"/>
      <c r="V114" s="168"/>
      <c r="W114" s="167"/>
    </row>
    <row r="115" spans="1:37" ht="41.25" customHeight="1">
      <c r="A115" s="149"/>
      <c r="B115" s="246" t="s">
        <v>611</v>
      </c>
      <c r="C115" s="247"/>
      <c r="D115" s="169" t="s">
        <v>228</v>
      </c>
      <c r="E115" s="220" t="s">
        <v>612</v>
      </c>
      <c r="F115" s="222"/>
      <c r="G115" s="169" t="s">
        <v>229</v>
      </c>
      <c r="H115" s="267" t="s">
        <v>613</v>
      </c>
      <c r="I115" s="247"/>
      <c r="J115" s="268" t="s">
        <v>228</v>
      </c>
      <c r="K115" s="269"/>
      <c r="L115" s="267" t="s">
        <v>614</v>
      </c>
      <c r="M115" s="270"/>
      <c r="N115" s="271" t="s">
        <v>719</v>
      </c>
      <c r="O115" s="272"/>
      <c r="P115" s="272"/>
      <c r="Q115" s="272"/>
      <c r="R115" s="273"/>
      <c r="V115" s="167"/>
      <c r="W115" s="168"/>
      <c r="X115" s="168"/>
      <c r="Y115" s="167"/>
    </row>
    <row r="116" spans="1:37" ht="4.5" customHeight="1">
      <c r="A116" s="149"/>
      <c r="B116" s="149"/>
      <c r="C116" s="149"/>
      <c r="D116" s="149"/>
      <c r="E116" s="149"/>
      <c r="F116" s="149"/>
      <c r="G116" s="149"/>
      <c r="H116" s="149"/>
      <c r="I116" s="149"/>
      <c r="J116" s="149"/>
      <c r="K116" s="149"/>
      <c r="L116" s="149"/>
      <c r="M116" s="149"/>
      <c r="N116" s="149"/>
      <c r="O116" s="149"/>
      <c r="P116" s="149"/>
      <c r="Q116" s="149"/>
      <c r="R116" s="149"/>
      <c r="T116" s="167"/>
      <c r="U116" s="168"/>
      <c r="V116" s="168"/>
      <c r="W116" s="167"/>
    </row>
    <row r="117" spans="1:37" ht="13.5" customHeight="1">
      <c r="A117" s="149"/>
      <c r="B117" s="262" t="s">
        <v>736</v>
      </c>
      <c r="C117" s="263"/>
      <c r="D117" s="263"/>
      <c r="E117" s="263"/>
      <c r="F117" s="263"/>
      <c r="G117" s="263"/>
      <c r="H117" s="263"/>
      <c r="I117" s="263"/>
      <c r="J117" s="263"/>
      <c r="K117" s="263"/>
      <c r="L117" s="263"/>
      <c r="M117" s="263"/>
      <c r="N117" s="263"/>
      <c r="O117" s="263"/>
      <c r="P117" s="263"/>
      <c r="Q117" s="263"/>
      <c r="R117" s="264"/>
      <c r="T117" s="167"/>
      <c r="U117" s="168"/>
      <c r="V117" s="168"/>
      <c r="W117" s="167"/>
    </row>
    <row r="118" spans="1:37" ht="93" customHeight="1">
      <c r="A118" s="149"/>
      <c r="B118" s="259" t="s">
        <v>784</v>
      </c>
      <c r="C118" s="260"/>
      <c r="D118" s="260"/>
      <c r="E118" s="260"/>
      <c r="F118" s="260"/>
      <c r="G118" s="260"/>
      <c r="H118" s="260"/>
      <c r="I118" s="260"/>
      <c r="J118" s="260"/>
      <c r="K118" s="260"/>
      <c r="L118" s="260"/>
      <c r="M118" s="260"/>
      <c r="N118" s="260"/>
      <c r="O118" s="260"/>
      <c r="P118" s="260"/>
      <c r="Q118" s="260"/>
      <c r="R118" s="261"/>
      <c r="T118" s="167"/>
      <c r="U118" s="168"/>
      <c r="V118" s="168"/>
      <c r="W118" s="167"/>
    </row>
    <row r="119" spans="1:37" ht="13.5" customHeight="1">
      <c r="A119" s="149"/>
      <c r="B119" s="265" t="s">
        <v>616</v>
      </c>
      <c r="C119" s="265"/>
      <c r="D119" s="265"/>
      <c r="E119" s="259" t="s">
        <v>785</v>
      </c>
      <c r="F119" s="260"/>
      <c r="G119" s="260"/>
      <c r="H119" s="260"/>
      <c r="I119" s="260"/>
      <c r="J119" s="260"/>
      <c r="K119" s="260"/>
      <c r="L119" s="260"/>
      <c r="M119" s="260"/>
      <c r="N119" s="260"/>
      <c r="O119" s="260"/>
      <c r="P119" s="260"/>
      <c r="Q119" s="260"/>
      <c r="R119" s="260"/>
    </row>
    <row r="120" spans="1:37" ht="13.5" customHeight="1">
      <c r="A120" s="149"/>
      <c r="B120" s="265" t="s">
        <v>617</v>
      </c>
      <c r="C120" s="265"/>
      <c r="D120" s="265"/>
      <c r="E120" s="259" t="s">
        <v>786</v>
      </c>
      <c r="F120" s="260"/>
      <c r="G120" s="260"/>
      <c r="H120" s="260"/>
      <c r="I120" s="260"/>
      <c r="J120" s="260"/>
      <c r="K120" s="260"/>
      <c r="L120" s="260"/>
      <c r="M120" s="260"/>
      <c r="N120" s="260"/>
      <c r="O120" s="260"/>
      <c r="P120" s="260"/>
      <c r="Q120" s="260"/>
      <c r="R120" s="260"/>
    </row>
    <row r="121" spans="1:37" ht="13.5" customHeight="1">
      <c r="A121" s="149"/>
      <c r="B121" s="245" t="s">
        <v>618</v>
      </c>
      <c r="C121" s="245"/>
      <c r="D121" s="245"/>
      <c r="E121" s="236" t="s">
        <v>787</v>
      </c>
      <c r="F121" s="237"/>
      <c r="G121" s="237"/>
      <c r="H121" s="237"/>
      <c r="I121" s="237"/>
      <c r="J121" s="237"/>
      <c r="K121" s="237"/>
      <c r="L121" s="237"/>
      <c r="M121" s="237"/>
      <c r="N121" s="237"/>
      <c r="O121" s="237"/>
      <c r="P121" s="237"/>
      <c r="Q121" s="237"/>
      <c r="R121" s="237"/>
    </row>
    <row r="122" spans="1:37" s="170" customFormat="1" ht="4.5" customHeight="1">
      <c r="B122" s="171"/>
      <c r="C122" s="171"/>
      <c r="D122" s="171"/>
      <c r="E122" s="171"/>
      <c r="F122" s="171"/>
      <c r="G122" s="171"/>
      <c r="H122" s="171"/>
      <c r="I122" s="171"/>
      <c r="J122" s="171"/>
      <c r="K122" s="171"/>
      <c r="L122" s="171"/>
      <c r="M122" s="171"/>
      <c r="N122" s="171"/>
      <c r="O122" s="171"/>
      <c r="P122" s="171"/>
      <c r="Q122" s="171"/>
      <c r="R122" s="171"/>
      <c r="AC122" s="139"/>
      <c r="AK122" s="139"/>
    </row>
    <row r="123" spans="1:37" ht="13.5" customHeight="1">
      <c r="A123" s="149"/>
      <c r="B123" s="245" t="s">
        <v>615</v>
      </c>
      <c r="C123" s="245"/>
      <c r="D123" s="245"/>
      <c r="E123" s="245"/>
      <c r="F123" s="245"/>
      <c r="G123" s="245"/>
      <c r="H123" s="245"/>
      <c r="I123" s="245"/>
      <c r="J123" s="245"/>
      <c r="K123" s="245"/>
      <c r="L123" s="245"/>
      <c r="M123" s="245"/>
      <c r="N123" s="245"/>
      <c r="O123" s="245"/>
      <c r="P123" s="245"/>
      <c r="Q123" s="245"/>
      <c r="R123" s="245"/>
      <c r="T123" s="167"/>
      <c r="U123" s="168"/>
      <c r="V123" s="168"/>
      <c r="W123" s="167"/>
    </row>
    <row r="124" spans="1:37" ht="102" customHeight="1">
      <c r="A124" s="149"/>
      <c r="B124" s="259" t="s">
        <v>788</v>
      </c>
      <c r="C124" s="260"/>
      <c r="D124" s="260"/>
      <c r="E124" s="260"/>
      <c r="F124" s="260"/>
      <c r="G124" s="260"/>
      <c r="H124" s="260"/>
      <c r="I124" s="260"/>
      <c r="J124" s="260"/>
      <c r="K124" s="260"/>
      <c r="L124" s="260"/>
      <c r="M124" s="260"/>
      <c r="N124" s="260"/>
      <c r="O124" s="260"/>
      <c r="P124" s="260"/>
      <c r="Q124" s="260"/>
      <c r="R124" s="261"/>
      <c r="T124" s="167"/>
      <c r="U124" s="168"/>
      <c r="V124" s="168"/>
      <c r="W124" s="167"/>
    </row>
    <row r="125" spans="1:37" ht="4.5" customHeight="1">
      <c r="A125" s="149"/>
      <c r="B125" s="172"/>
      <c r="C125" s="172"/>
      <c r="D125" s="172"/>
      <c r="E125" s="172"/>
      <c r="F125" s="172"/>
      <c r="G125" s="172"/>
      <c r="H125" s="172"/>
      <c r="I125" s="172"/>
      <c r="J125" s="172"/>
      <c r="K125" s="172"/>
      <c r="L125" s="172"/>
      <c r="M125" s="172"/>
      <c r="N125" s="172"/>
      <c r="O125" s="172"/>
      <c r="P125" s="172"/>
      <c r="Q125" s="172"/>
      <c r="R125" s="149"/>
    </row>
    <row r="126" spans="1:37" ht="13.5" customHeight="1">
      <c r="A126" s="149"/>
      <c r="B126" s="245" t="s">
        <v>735</v>
      </c>
      <c r="C126" s="245"/>
      <c r="D126" s="245"/>
      <c r="E126" s="245"/>
      <c r="F126" s="245"/>
      <c r="G126" s="245"/>
      <c r="H126" s="245"/>
      <c r="I126" s="245"/>
      <c r="J126" s="245"/>
      <c r="K126" s="245"/>
      <c r="L126" s="245"/>
      <c r="M126" s="245"/>
      <c r="N126" s="245"/>
      <c r="O126" s="245"/>
      <c r="P126" s="245"/>
      <c r="Q126" s="245"/>
      <c r="R126" s="245"/>
    </row>
    <row r="127" spans="1:37" ht="93" customHeight="1">
      <c r="A127" s="149"/>
      <c r="B127" s="259" t="s">
        <v>789</v>
      </c>
      <c r="C127" s="260"/>
      <c r="D127" s="260"/>
      <c r="E127" s="260"/>
      <c r="F127" s="260"/>
      <c r="G127" s="260"/>
      <c r="H127" s="260"/>
      <c r="I127" s="260"/>
      <c r="J127" s="260"/>
      <c r="K127" s="260"/>
      <c r="L127" s="260"/>
      <c r="M127" s="260"/>
      <c r="N127" s="260"/>
      <c r="O127" s="260"/>
      <c r="P127" s="260"/>
      <c r="Q127" s="260"/>
      <c r="R127" s="261"/>
    </row>
    <row r="128" spans="1:37" ht="4.5" customHeight="1">
      <c r="A128" s="149"/>
      <c r="B128" s="173"/>
      <c r="C128" s="173"/>
      <c r="D128" s="173"/>
      <c r="E128" s="172"/>
      <c r="F128" s="172"/>
      <c r="G128" s="172"/>
      <c r="H128" s="172"/>
      <c r="I128" s="172"/>
      <c r="J128" s="172"/>
      <c r="K128" s="172"/>
      <c r="L128" s="172"/>
      <c r="M128" s="172"/>
      <c r="N128" s="172"/>
      <c r="O128" s="172"/>
      <c r="P128" s="172"/>
      <c r="Q128" s="172"/>
      <c r="R128" s="149"/>
    </row>
    <row r="129" spans="1:37" ht="28.5" customHeight="1">
      <c r="A129" s="149"/>
      <c r="B129" s="254" t="s">
        <v>746</v>
      </c>
      <c r="C129" s="255"/>
      <c r="D129" s="255"/>
      <c r="E129" s="255"/>
      <c r="F129" s="255"/>
      <c r="G129" s="255"/>
      <c r="H129" s="255"/>
      <c r="I129" s="255"/>
      <c r="J129" s="255"/>
      <c r="K129" s="255"/>
      <c r="L129" s="255"/>
      <c r="M129" s="255"/>
      <c r="N129" s="255"/>
      <c r="O129" s="255"/>
      <c r="P129" s="255"/>
      <c r="Q129" s="255"/>
      <c r="R129" s="256"/>
    </row>
    <row r="130" spans="1:37" ht="15.75" customHeight="1">
      <c r="A130" s="149"/>
      <c r="B130" s="257"/>
      <c r="C130" s="257"/>
      <c r="D130" s="231" t="s">
        <v>470</v>
      </c>
      <c r="E130" s="231"/>
      <c r="F130" s="231" t="s">
        <v>492</v>
      </c>
      <c r="G130" s="231"/>
      <c r="H130" s="231" t="s">
        <v>493</v>
      </c>
      <c r="I130" s="231"/>
      <c r="J130" s="231" t="s">
        <v>494</v>
      </c>
      <c r="K130" s="231"/>
      <c r="L130" s="231"/>
      <c r="M130" s="258" t="s">
        <v>454</v>
      </c>
      <c r="N130" s="227"/>
      <c r="O130" s="227"/>
      <c r="P130" s="227"/>
      <c r="Q130" s="227"/>
      <c r="R130" s="228"/>
      <c r="AK130" s="170"/>
    </row>
    <row r="131" spans="1:37" ht="21" customHeight="1">
      <c r="A131" s="149"/>
      <c r="B131" s="220" t="s">
        <v>455</v>
      </c>
      <c r="C131" s="222"/>
      <c r="D131" s="253"/>
      <c r="E131" s="253"/>
      <c r="F131" s="253">
        <v>10</v>
      </c>
      <c r="G131" s="253"/>
      <c r="H131" s="253">
        <v>5</v>
      </c>
      <c r="I131" s="253"/>
      <c r="J131" s="253">
        <v>2</v>
      </c>
      <c r="K131" s="253"/>
      <c r="L131" s="253"/>
      <c r="M131" s="249">
        <f>SUM(D131:L131)</f>
        <v>17</v>
      </c>
      <c r="N131" s="249"/>
      <c r="O131" s="249"/>
      <c r="P131" s="249"/>
      <c r="Q131" s="249"/>
      <c r="R131" s="249"/>
    </row>
    <row r="132" spans="1:37" ht="21" customHeight="1">
      <c r="A132" s="149"/>
      <c r="B132" s="231" t="s">
        <v>456</v>
      </c>
      <c r="C132" s="231"/>
      <c r="D132" s="253"/>
      <c r="E132" s="253"/>
      <c r="F132" s="253">
        <v>10</v>
      </c>
      <c r="G132" s="253"/>
      <c r="H132" s="253">
        <v>5</v>
      </c>
      <c r="I132" s="253"/>
      <c r="J132" s="253">
        <v>2</v>
      </c>
      <c r="K132" s="253"/>
      <c r="L132" s="253"/>
      <c r="M132" s="249">
        <f>SUM(D132:L132)</f>
        <v>17</v>
      </c>
      <c r="N132" s="249"/>
      <c r="O132" s="249"/>
      <c r="P132" s="249"/>
      <c r="Q132" s="249"/>
      <c r="R132" s="249"/>
    </row>
    <row r="133" spans="1:37" ht="22.5" customHeight="1">
      <c r="A133" s="149"/>
      <c r="B133" s="231" t="s">
        <v>457</v>
      </c>
      <c r="C133" s="231"/>
      <c r="D133" s="249">
        <f>SUM(D131:E132)</f>
        <v>0</v>
      </c>
      <c r="E133" s="249"/>
      <c r="F133" s="249">
        <f>SUM(F131:G132)</f>
        <v>20</v>
      </c>
      <c r="G133" s="249"/>
      <c r="H133" s="249">
        <f>SUM(H131:I132)</f>
        <v>10</v>
      </c>
      <c r="I133" s="249"/>
      <c r="J133" s="249">
        <f>SUM(J131:L132)</f>
        <v>4</v>
      </c>
      <c r="K133" s="249"/>
      <c r="L133" s="249"/>
      <c r="M133" s="250">
        <f>SUM(D133:L133)</f>
        <v>34</v>
      </c>
      <c r="N133" s="251"/>
      <c r="O133" s="251"/>
      <c r="P133" s="251"/>
      <c r="Q133" s="251"/>
      <c r="R133" s="252"/>
    </row>
    <row r="134" spans="1:37" ht="4.5" customHeight="1">
      <c r="A134" s="149"/>
      <c r="B134" s="173"/>
      <c r="C134" s="173"/>
      <c r="D134" s="172"/>
      <c r="E134" s="172"/>
      <c r="F134" s="172"/>
      <c r="G134" s="172"/>
      <c r="H134" s="172"/>
      <c r="I134" s="172"/>
      <c r="J134" s="172"/>
      <c r="K134" s="172"/>
      <c r="L134" s="172"/>
      <c r="M134" s="172"/>
      <c r="N134" s="172"/>
      <c r="O134" s="172"/>
      <c r="P134" s="172"/>
      <c r="Q134" s="172"/>
      <c r="R134" s="149"/>
    </row>
    <row r="135" spans="1:37" ht="13.5" customHeight="1">
      <c r="A135" s="149"/>
      <c r="B135" s="245" t="s">
        <v>738</v>
      </c>
      <c r="C135" s="245"/>
      <c r="D135" s="245"/>
      <c r="E135" s="245"/>
      <c r="F135" s="245"/>
      <c r="G135" s="245"/>
      <c r="H135" s="245"/>
      <c r="I135" s="245"/>
      <c r="J135" s="245"/>
      <c r="K135" s="245"/>
      <c r="L135" s="245"/>
      <c r="M135" s="245"/>
      <c r="N135" s="245"/>
      <c r="O135" s="245"/>
      <c r="P135" s="245"/>
      <c r="Q135" s="245"/>
      <c r="R135" s="245"/>
    </row>
    <row r="136" spans="1:37" ht="42" customHeight="1">
      <c r="A136" s="149"/>
      <c r="B136" s="246" t="s">
        <v>739</v>
      </c>
      <c r="C136" s="247"/>
      <c r="D136" s="248" t="s">
        <v>471</v>
      </c>
      <c r="E136" s="248"/>
      <c r="F136" s="248"/>
      <c r="G136" s="248"/>
      <c r="H136" s="242" t="s">
        <v>267</v>
      </c>
      <c r="I136" s="242"/>
      <c r="J136" s="174"/>
      <c r="K136" s="242" t="s">
        <v>264</v>
      </c>
      <c r="L136" s="242"/>
      <c r="M136" s="220" t="s">
        <v>472</v>
      </c>
      <c r="N136" s="221"/>
      <c r="O136" s="221"/>
      <c r="P136" s="222"/>
      <c r="Q136" s="242" t="s">
        <v>267</v>
      </c>
      <c r="R136" s="242"/>
    </row>
    <row r="137" spans="1:37" ht="13.5" customHeight="1">
      <c r="A137" s="149"/>
      <c r="B137" s="235" t="s">
        <v>458</v>
      </c>
      <c r="C137" s="235"/>
      <c r="D137" s="236" t="s">
        <v>790</v>
      </c>
      <c r="E137" s="237"/>
      <c r="F137" s="237"/>
      <c r="G137" s="237"/>
      <c r="H137" s="238">
        <v>300</v>
      </c>
      <c r="I137" s="239"/>
      <c r="J137" s="175"/>
      <c r="K137" s="231" t="s">
        <v>261</v>
      </c>
      <c r="L137" s="231"/>
      <c r="M137" s="236" t="s">
        <v>791</v>
      </c>
      <c r="N137" s="237"/>
      <c r="O137" s="237"/>
      <c r="P137" s="237"/>
      <c r="Q137" s="243">
        <v>240</v>
      </c>
      <c r="R137" s="244"/>
    </row>
    <row r="138" spans="1:37" ht="13.5" customHeight="1">
      <c r="A138" s="149"/>
      <c r="B138" s="235" t="s">
        <v>459</v>
      </c>
      <c r="C138" s="235"/>
      <c r="D138" s="236" t="s">
        <v>792</v>
      </c>
      <c r="E138" s="237"/>
      <c r="F138" s="237"/>
      <c r="G138" s="237"/>
      <c r="H138" s="238">
        <v>240</v>
      </c>
      <c r="I138" s="239"/>
      <c r="J138" s="175"/>
      <c r="K138" s="220" t="s">
        <v>262</v>
      </c>
      <c r="L138" s="222"/>
      <c r="M138" s="236" t="s">
        <v>711</v>
      </c>
      <c r="N138" s="237"/>
      <c r="O138" s="237"/>
      <c r="P138" s="237"/>
      <c r="Q138" s="243"/>
      <c r="R138" s="244"/>
    </row>
    <row r="139" spans="1:37" ht="13.5" customHeight="1">
      <c r="A139" s="149"/>
      <c r="B139" s="235" t="s">
        <v>460</v>
      </c>
      <c r="C139" s="235"/>
      <c r="D139" s="236" t="s">
        <v>793</v>
      </c>
      <c r="E139" s="237"/>
      <c r="F139" s="237"/>
      <c r="G139" s="237"/>
      <c r="H139" s="238">
        <v>120</v>
      </c>
      <c r="I139" s="239"/>
      <c r="J139" s="175"/>
      <c r="K139" s="231" t="s">
        <v>263</v>
      </c>
      <c r="L139" s="231"/>
      <c r="M139" s="236" t="s">
        <v>794</v>
      </c>
      <c r="N139" s="237"/>
      <c r="O139" s="237"/>
      <c r="P139" s="237"/>
      <c r="Q139" s="243"/>
      <c r="R139" s="244"/>
    </row>
    <row r="140" spans="1:37" ht="13.5" customHeight="1">
      <c r="A140" s="149"/>
      <c r="B140" s="235" t="s">
        <v>461</v>
      </c>
      <c r="C140" s="235"/>
      <c r="D140" s="236"/>
      <c r="E140" s="237"/>
      <c r="F140" s="237"/>
      <c r="G140" s="237"/>
      <c r="H140" s="238"/>
      <c r="I140" s="239"/>
      <c r="J140" s="175"/>
      <c r="K140" s="235" t="s">
        <v>464</v>
      </c>
      <c r="L140" s="235"/>
      <c r="M140" s="236"/>
      <c r="N140" s="237"/>
      <c r="O140" s="237"/>
      <c r="P140" s="237"/>
      <c r="Q140" s="243"/>
      <c r="R140" s="244"/>
    </row>
    <row r="141" spans="1:37" ht="13.5" customHeight="1">
      <c r="A141" s="149"/>
      <c r="B141" s="235" t="s">
        <v>462</v>
      </c>
      <c r="C141" s="235"/>
      <c r="D141" s="236" t="s">
        <v>795</v>
      </c>
      <c r="E141" s="237"/>
      <c r="F141" s="237"/>
      <c r="G141" s="237"/>
      <c r="H141" s="238">
        <v>40</v>
      </c>
      <c r="I141" s="239"/>
      <c r="J141" s="175"/>
      <c r="K141" s="220" t="s">
        <v>276</v>
      </c>
      <c r="L141" s="221"/>
      <c r="M141" s="221"/>
      <c r="N141" s="221"/>
      <c r="O141" s="221"/>
      <c r="P141" s="222"/>
      <c r="Q141" s="234">
        <f>SUM(Q137:R140)</f>
        <v>240</v>
      </c>
      <c r="R141" s="234"/>
    </row>
    <row r="142" spans="1:37" ht="13.5" customHeight="1">
      <c r="A142" s="149"/>
      <c r="B142" s="235" t="s">
        <v>463</v>
      </c>
      <c r="C142" s="235"/>
      <c r="D142" s="236" t="s">
        <v>796</v>
      </c>
      <c r="E142" s="237"/>
      <c r="F142" s="237"/>
      <c r="G142" s="237"/>
      <c r="H142" s="238">
        <v>100</v>
      </c>
      <c r="I142" s="239"/>
      <c r="J142" s="175"/>
      <c r="K142" s="242" t="s">
        <v>266</v>
      </c>
      <c r="L142" s="242"/>
      <c r="M142" s="220" t="s">
        <v>472</v>
      </c>
      <c r="N142" s="221"/>
      <c r="O142" s="221"/>
      <c r="P142" s="222"/>
      <c r="Q142" s="242" t="s">
        <v>267</v>
      </c>
      <c r="R142" s="242"/>
    </row>
    <row r="143" spans="1:37" ht="13.5" customHeight="1">
      <c r="A143" s="149"/>
      <c r="B143" s="235" t="s">
        <v>464</v>
      </c>
      <c r="C143" s="235"/>
      <c r="D143" s="236" t="s">
        <v>748</v>
      </c>
      <c r="E143" s="237"/>
      <c r="F143" s="237"/>
      <c r="G143" s="237"/>
      <c r="H143" s="238"/>
      <c r="I143" s="239"/>
      <c r="J143" s="175"/>
      <c r="K143" s="231" t="s">
        <v>261</v>
      </c>
      <c r="L143" s="231"/>
      <c r="M143" s="236" t="s">
        <v>797</v>
      </c>
      <c r="N143" s="237"/>
      <c r="O143" s="237"/>
      <c r="P143" s="237"/>
      <c r="Q143" s="240">
        <v>100</v>
      </c>
      <c r="R143" s="241"/>
    </row>
    <row r="144" spans="1:37" ht="13.5" customHeight="1">
      <c r="A144" s="149"/>
      <c r="B144" s="235" t="s">
        <v>464</v>
      </c>
      <c r="C144" s="235"/>
      <c r="D144" s="236" t="s">
        <v>798</v>
      </c>
      <c r="E144" s="237"/>
      <c r="F144" s="237"/>
      <c r="G144" s="237"/>
      <c r="H144" s="238">
        <v>100</v>
      </c>
      <c r="I144" s="239"/>
      <c r="J144" s="175"/>
      <c r="K144" s="220" t="s">
        <v>262</v>
      </c>
      <c r="L144" s="222"/>
      <c r="M144" s="236"/>
      <c r="N144" s="237"/>
      <c r="O144" s="237"/>
      <c r="P144" s="237"/>
      <c r="Q144" s="240"/>
      <c r="R144" s="241"/>
    </row>
    <row r="145" spans="1:18" ht="13.5" customHeight="1">
      <c r="A145" s="149"/>
      <c r="B145" s="235" t="s">
        <v>464</v>
      </c>
      <c r="C145" s="235"/>
      <c r="D145" s="236" t="s">
        <v>748</v>
      </c>
      <c r="E145" s="237"/>
      <c r="F145" s="237"/>
      <c r="G145" s="237"/>
      <c r="H145" s="238"/>
      <c r="I145" s="239"/>
      <c r="J145" s="175"/>
      <c r="K145" s="231" t="s">
        <v>265</v>
      </c>
      <c r="L145" s="231"/>
      <c r="M145" s="236" t="s">
        <v>799</v>
      </c>
      <c r="N145" s="237"/>
      <c r="O145" s="237"/>
      <c r="P145" s="237"/>
      <c r="Q145" s="240">
        <v>120</v>
      </c>
      <c r="R145" s="241"/>
    </row>
    <row r="146" spans="1:18" ht="13.5" customHeight="1">
      <c r="A146" s="149"/>
      <c r="B146" s="235" t="s">
        <v>464</v>
      </c>
      <c r="C146" s="235"/>
      <c r="D146" s="236" t="s">
        <v>748</v>
      </c>
      <c r="E146" s="237"/>
      <c r="F146" s="237"/>
      <c r="G146" s="237"/>
      <c r="H146" s="238"/>
      <c r="I146" s="239"/>
      <c r="J146" s="175"/>
      <c r="K146" s="220" t="s">
        <v>464</v>
      </c>
      <c r="L146" s="222"/>
      <c r="M146" s="236"/>
      <c r="N146" s="237"/>
      <c r="O146" s="237"/>
      <c r="P146" s="237"/>
      <c r="Q146" s="240"/>
      <c r="R146" s="241"/>
    </row>
    <row r="147" spans="1:18" ht="13.5" customHeight="1">
      <c r="A147" s="149"/>
      <c r="B147" s="231" t="s">
        <v>467</v>
      </c>
      <c r="C147" s="231"/>
      <c r="D147" s="231"/>
      <c r="E147" s="231"/>
      <c r="F147" s="231"/>
      <c r="G147" s="231"/>
      <c r="H147" s="232">
        <f>SUM(H137:I146)</f>
        <v>900</v>
      </c>
      <c r="I147" s="233"/>
      <c r="J147" s="174"/>
      <c r="K147" s="220" t="s">
        <v>277</v>
      </c>
      <c r="L147" s="221"/>
      <c r="M147" s="221"/>
      <c r="N147" s="221"/>
      <c r="O147" s="221"/>
      <c r="P147" s="222"/>
      <c r="Q147" s="234">
        <f>SUM(Q143:R146)</f>
        <v>220</v>
      </c>
      <c r="R147" s="234"/>
    </row>
    <row r="148" spans="1:18" ht="13.5" customHeight="1">
      <c r="A148" s="149"/>
      <c r="B148" s="164"/>
      <c r="C148" s="164"/>
      <c r="D148" s="164"/>
      <c r="E148" s="164"/>
      <c r="F148" s="164"/>
      <c r="G148" s="164"/>
      <c r="H148" s="164"/>
      <c r="I148" s="164"/>
      <c r="J148" s="174"/>
      <c r="K148" s="231" t="s">
        <v>466</v>
      </c>
      <c r="L148" s="231"/>
      <c r="M148" s="231"/>
      <c r="N148" s="231"/>
      <c r="O148" s="231"/>
      <c r="P148" s="231"/>
      <c r="Q148" s="223">
        <f>Q141+Q147</f>
        <v>460</v>
      </c>
      <c r="R148" s="224"/>
    </row>
    <row r="149" spans="1:18" ht="4.5" customHeight="1">
      <c r="A149" s="149"/>
      <c r="B149" s="164"/>
      <c r="C149" s="164"/>
      <c r="D149" s="164"/>
      <c r="E149" s="164"/>
      <c r="F149" s="164"/>
      <c r="G149" s="164"/>
      <c r="H149" s="164"/>
      <c r="I149" s="164"/>
      <c r="J149" s="174"/>
      <c r="K149" s="164"/>
      <c r="L149" s="164"/>
      <c r="M149" s="164"/>
      <c r="N149" s="164"/>
      <c r="O149" s="164"/>
      <c r="P149" s="164"/>
      <c r="Q149" s="164"/>
      <c r="R149" s="164"/>
    </row>
    <row r="150" spans="1:18" ht="12" customHeight="1">
      <c r="A150" s="149"/>
      <c r="B150" s="220" t="s">
        <v>230</v>
      </c>
      <c r="C150" s="221"/>
      <c r="D150" s="221"/>
      <c r="E150" s="221"/>
      <c r="F150" s="221"/>
      <c r="G150" s="221"/>
      <c r="H150" s="221"/>
      <c r="I150" s="221"/>
      <c r="J150" s="221"/>
      <c r="K150" s="221"/>
      <c r="L150" s="221"/>
      <c r="M150" s="221"/>
      <c r="N150" s="221"/>
      <c r="O150" s="221"/>
      <c r="P150" s="222"/>
      <c r="Q150" s="223">
        <f>H147-Q148</f>
        <v>440</v>
      </c>
      <c r="R150" s="224"/>
    </row>
    <row r="151" spans="1:18" ht="4.5" customHeight="1">
      <c r="A151" s="149"/>
      <c r="B151" s="173"/>
      <c r="C151" s="173"/>
      <c r="D151" s="173"/>
      <c r="E151" s="173"/>
      <c r="F151" s="173"/>
      <c r="G151" s="173"/>
      <c r="H151" s="173"/>
      <c r="I151" s="173"/>
      <c r="J151" s="173"/>
      <c r="K151" s="173"/>
      <c r="L151" s="173"/>
      <c r="M151" s="173"/>
      <c r="N151" s="173"/>
      <c r="O151" s="173"/>
      <c r="P151" s="173"/>
      <c r="Q151" s="173"/>
      <c r="R151" s="164"/>
    </row>
    <row r="152" spans="1:18" ht="12" customHeight="1">
      <c r="B152" s="220" t="s">
        <v>280</v>
      </c>
      <c r="C152" s="221"/>
      <c r="D152" s="221"/>
      <c r="E152" s="221"/>
      <c r="F152" s="221"/>
      <c r="G152" s="221"/>
      <c r="H152" s="221"/>
      <c r="I152" s="221"/>
      <c r="J152" s="221"/>
      <c r="K152" s="221"/>
      <c r="L152" s="221"/>
      <c r="M152" s="221"/>
      <c r="N152" s="221"/>
      <c r="O152" s="221"/>
      <c r="P152" s="222"/>
      <c r="Q152" s="225">
        <f>IF(M133=0,0,Q150/M133)</f>
        <v>12.941176470588236</v>
      </c>
      <c r="R152" s="226"/>
    </row>
    <row r="153" spans="1:18" ht="4.5" customHeight="1">
      <c r="B153" s="176"/>
      <c r="C153" s="176"/>
      <c r="D153" s="176"/>
      <c r="E153" s="176"/>
      <c r="F153" s="176"/>
      <c r="G153" s="176"/>
      <c r="H153" s="176"/>
      <c r="I153" s="176"/>
      <c r="J153" s="176"/>
      <c r="K153" s="176"/>
      <c r="L153" s="176"/>
      <c r="M153" s="176"/>
      <c r="N153" s="176"/>
      <c r="O153" s="176"/>
      <c r="P153" s="176"/>
      <c r="Q153" s="176"/>
      <c r="R153" s="176"/>
    </row>
    <row r="154" spans="1:18" ht="12" customHeight="1">
      <c r="B154" s="227" t="s">
        <v>260</v>
      </c>
      <c r="C154" s="227"/>
      <c r="D154" s="227"/>
      <c r="E154" s="227"/>
      <c r="F154" s="227"/>
      <c r="G154" s="227"/>
      <c r="H154" s="227"/>
      <c r="I154" s="227"/>
      <c r="J154" s="227"/>
      <c r="K154" s="227"/>
      <c r="L154" s="227"/>
      <c r="M154" s="227"/>
      <c r="N154" s="227"/>
      <c r="O154" s="227"/>
      <c r="P154" s="228"/>
      <c r="Q154" s="229">
        <f>IF(M133=0,0,H147/M133)</f>
        <v>26.470588235294116</v>
      </c>
      <c r="R154" s="230"/>
    </row>
  </sheetData>
  <mergeCells count="160">
    <mergeCell ref="B95:R95"/>
    <mergeCell ref="B97:C97"/>
    <mergeCell ref="D97:R97"/>
    <mergeCell ref="B99:C99"/>
    <mergeCell ref="D99:I99"/>
    <mergeCell ref="K99:L99"/>
    <mergeCell ref="M99:R99"/>
    <mergeCell ref="B105:C105"/>
    <mergeCell ref="D105:E105"/>
    <mergeCell ref="G105:H105"/>
    <mergeCell ref="K105:L105"/>
    <mergeCell ref="N105:O105"/>
    <mergeCell ref="P105:R105"/>
    <mergeCell ref="B101:C101"/>
    <mergeCell ref="D101:I101"/>
    <mergeCell ref="K101:L101"/>
    <mergeCell ref="M101:R101"/>
    <mergeCell ref="B103:C103"/>
    <mergeCell ref="D103:I103"/>
    <mergeCell ref="K103:L103"/>
    <mergeCell ref="M103:R103"/>
    <mergeCell ref="B109:C109"/>
    <mergeCell ref="D109:I109"/>
    <mergeCell ref="K109:L109"/>
    <mergeCell ref="M109:R109"/>
    <mergeCell ref="B111:C111"/>
    <mergeCell ref="D111:I111"/>
    <mergeCell ref="K111:L111"/>
    <mergeCell ref="M111:R111"/>
    <mergeCell ref="B107:C107"/>
    <mergeCell ref="D107:I107"/>
    <mergeCell ref="K107:L107"/>
    <mergeCell ref="M107:N107"/>
    <mergeCell ref="O107:P107"/>
    <mergeCell ref="Q107:R107"/>
    <mergeCell ref="B117:R117"/>
    <mergeCell ref="B118:R118"/>
    <mergeCell ref="B119:D119"/>
    <mergeCell ref="E119:R119"/>
    <mergeCell ref="B120:D120"/>
    <mergeCell ref="E120:R120"/>
    <mergeCell ref="B113:C113"/>
    <mergeCell ref="D113:I113"/>
    <mergeCell ref="K113:L113"/>
    <mergeCell ref="M113:R113"/>
    <mergeCell ref="B115:C115"/>
    <mergeCell ref="E115:F115"/>
    <mergeCell ref="H115:I115"/>
    <mergeCell ref="J115:K115"/>
    <mergeCell ref="L115:M115"/>
    <mergeCell ref="N115:R115"/>
    <mergeCell ref="B129:R129"/>
    <mergeCell ref="B130:C130"/>
    <mergeCell ref="D130:E130"/>
    <mergeCell ref="F130:G130"/>
    <mergeCell ref="H130:I130"/>
    <mergeCell ref="J130:L130"/>
    <mergeCell ref="M130:R130"/>
    <mergeCell ref="B121:D121"/>
    <mergeCell ref="E121:R121"/>
    <mergeCell ref="B123:R123"/>
    <mergeCell ref="B124:R124"/>
    <mergeCell ref="B126:R126"/>
    <mergeCell ref="B127:R127"/>
    <mergeCell ref="B132:C132"/>
    <mergeCell ref="D132:E132"/>
    <mergeCell ref="F132:G132"/>
    <mergeCell ref="H132:I132"/>
    <mergeCell ref="J132:L132"/>
    <mergeCell ref="M132:R132"/>
    <mergeCell ref="B131:C131"/>
    <mergeCell ref="D131:E131"/>
    <mergeCell ref="F131:G131"/>
    <mergeCell ref="H131:I131"/>
    <mergeCell ref="J131:L131"/>
    <mergeCell ref="M131:R131"/>
    <mergeCell ref="B135:R135"/>
    <mergeCell ref="B136:C136"/>
    <mergeCell ref="D136:G136"/>
    <mergeCell ref="H136:I136"/>
    <mergeCell ref="K136:L136"/>
    <mergeCell ref="M136:P136"/>
    <mergeCell ref="Q136:R136"/>
    <mergeCell ref="B133:C133"/>
    <mergeCell ref="D133:E133"/>
    <mergeCell ref="F133:G133"/>
    <mergeCell ref="H133:I133"/>
    <mergeCell ref="J133:L133"/>
    <mergeCell ref="M133:R133"/>
    <mergeCell ref="B138:C138"/>
    <mergeCell ref="D138:G138"/>
    <mergeCell ref="H138:I138"/>
    <mergeCell ref="K138:L138"/>
    <mergeCell ref="M138:P138"/>
    <mergeCell ref="Q138:R138"/>
    <mergeCell ref="B137:C137"/>
    <mergeCell ref="D137:G137"/>
    <mergeCell ref="H137:I137"/>
    <mergeCell ref="K137:L137"/>
    <mergeCell ref="M137:P137"/>
    <mergeCell ref="Q137:R137"/>
    <mergeCell ref="B140:C140"/>
    <mergeCell ref="D140:G140"/>
    <mergeCell ref="H140:I140"/>
    <mergeCell ref="K140:L140"/>
    <mergeCell ref="M140:P140"/>
    <mergeCell ref="Q140:R140"/>
    <mergeCell ref="B139:C139"/>
    <mergeCell ref="D139:G139"/>
    <mergeCell ref="H139:I139"/>
    <mergeCell ref="K139:L139"/>
    <mergeCell ref="M139:P139"/>
    <mergeCell ref="Q139:R139"/>
    <mergeCell ref="B141:C141"/>
    <mergeCell ref="D141:G141"/>
    <mergeCell ref="H141:I141"/>
    <mergeCell ref="K141:P141"/>
    <mergeCell ref="Q141:R141"/>
    <mergeCell ref="B142:C142"/>
    <mergeCell ref="D142:G142"/>
    <mergeCell ref="H142:I142"/>
    <mergeCell ref="K142:L142"/>
    <mergeCell ref="M142:P142"/>
    <mergeCell ref="B144:C144"/>
    <mergeCell ref="D144:G144"/>
    <mergeCell ref="H144:I144"/>
    <mergeCell ref="K144:L144"/>
    <mergeCell ref="M144:P144"/>
    <mergeCell ref="Q144:R144"/>
    <mergeCell ref="Q142:R142"/>
    <mergeCell ref="B143:C143"/>
    <mergeCell ref="D143:G143"/>
    <mergeCell ref="H143:I143"/>
    <mergeCell ref="K143:L143"/>
    <mergeCell ref="M143:P143"/>
    <mergeCell ref="Q143:R143"/>
    <mergeCell ref="B146:C146"/>
    <mergeCell ref="D146:G146"/>
    <mergeCell ref="H146:I146"/>
    <mergeCell ref="K146:L146"/>
    <mergeCell ref="M146:P146"/>
    <mergeCell ref="Q146:R146"/>
    <mergeCell ref="B145:C145"/>
    <mergeCell ref="D145:G145"/>
    <mergeCell ref="H145:I145"/>
    <mergeCell ref="K145:L145"/>
    <mergeCell ref="M145:P145"/>
    <mergeCell ref="Q145:R145"/>
    <mergeCell ref="B150:P150"/>
    <mergeCell ref="Q150:R150"/>
    <mergeCell ref="B152:P152"/>
    <mergeCell ref="Q152:R152"/>
    <mergeCell ref="B154:P154"/>
    <mergeCell ref="Q154:R154"/>
    <mergeCell ref="B147:G147"/>
    <mergeCell ref="H147:I147"/>
    <mergeCell ref="K147:P147"/>
    <mergeCell ref="Q147:R147"/>
    <mergeCell ref="K148:P148"/>
    <mergeCell ref="Q148:R148"/>
  </mergeCells>
  <conditionalFormatting sqref="B121 D105">
    <cfRule type="cellIs" dxfId="6" priority="1" stopIfTrue="1" operator="equal">
      <formula>0</formula>
    </cfRule>
  </conditionalFormatting>
  <dataValidations count="13">
    <dataValidation type="list" allowBlank="1" showInputMessage="1" showErrorMessage="1" sqref="F105 I105:J105 M105 P105:R105">
      <formula1>NoofBlocks</formula1>
    </dataValidation>
    <dataValidation type="list" allowBlank="1" showInputMessage="1" showErrorMessage="1" sqref="N115:R115">
      <formula1>$AO$3:$AO$8</formula1>
    </dataValidation>
    <dataValidation type="list" allowBlank="1" showInputMessage="1" showErrorMessage="1" sqref="D101:I101">
      <formula1>INDIRECT(SUBSTITUTE(M99," ",""))</formula1>
    </dataValidation>
    <dataValidation type="list" allowBlank="1" showInputMessage="1" showErrorMessage="1" sqref="M101:R101">
      <formula1>INDIRECT(SUBSTITUTE(D101," ",""))</formula1>
    </dataValidation>
    <dataValidation type="list" allowBlank="1" showInputMessage="1" showErrorMessage="1" sqref="D115">
      <formula1>$AL$3:$AL$4</formula1>
    </dataValidation>
    <dataValidation type="list" allowBlank="1" showInputMessage="1" showErrorMessage="1" sqref="G115 J115:K115">
      <formula1>$AM$3:$AM$4</formula1>
    </dataValidation>
    <dataValidation type="list" allowBlank="1" showInputMessage="1" showErrorMessage="1" sqref="D111:I111">
      <formula1>SettingType</formula1>
    </dataValidation>
    <dataValidation type="list" allowBlank="1" showInputMessage="1" showErrorMessage="1" sqref="M111:R111">
      <formula1>AK3:AK96</formula1>
    </dataValidation>
    <dataValidation type="list" allowBlank="1" showInputMessage="1" showErrorMessage="1" sqref="D103:I103">
      <formula1>DelivererType</formula1>
    </dataValidation>
    <dataValidation type="list" allowBlank="1" showInputMessage="1" showErrorMessage="1" sqref="M103:R103">
      <formula1>NoofSessions</formula1>
    </dataValidation>
    <dataValidation type="list" allowBlank="1" showInputMessage="1" showErrorMessage="1" sqref="M99:R99">
      <formula1>Region</formula1>
    </dataValidation>
    <dataValidation allowBlank="1" showErrorMessage="1" sqref="D99 M109 M107 D107 M113"/>
    <dataValidation type="list" allowBlank="1" showInputMessage="1" showErrorMessage="1" sqref="D113:I113">
      <formula1>$AN$3:$AN$6</formula1>
    </dataValidation>
  </dataValidations>
  <hyperlinks>
    <hyperlink ref="M107" r:id="rId1"/>
  </hyperlinks>
  <pageMargins left="0.74803149606299213" right="0.74803149606299213" top="0.47244094488188981" bottom="0.23622047244094491" header="0.51181102362204722" footer="0.51181102362204722"/>
  <pageSetup paperSize="9" scale="53" orientation="portrait" r:id="rId2"/>
  <headerFooter alignWithMargins="0"/>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pageSetUpPr fitToPage="1"/>
  </sheetPr>
  <dimension ref="A1:AO152"/>
  <sheetViews>
    <sheetView showGridLines="0" showZeros="0" topLeftCell="A94" zoomScaleNormal="100" workbookViewId="0">
      <selection activeCell="B94" sqref="B94"/>
    </sheetView>
  </sheetViews>
  <sheetFormatPr defaultRowHeight="12" customHeight="1"/>
  <cols>
    <col min="1" max="1" width="1.7109375" style="58" customWidth="1"/>
    <col min="2" max="3" width="9.42578125" style="58" customWidth="1"/>
    <col min="4" max="4" width="10.28515625" style="58" customWidth="1"/>
    <col min="5" max="8" width="9.42578125" style="58" customWidth="1"/>
    <col min="9" max="9" width="10.7109375" style="58" customWidth="1"/>
    <col min="10" max="10" width="1.7109375" style="58" customWidth="1"/>
    <col min="11" max="18" width="9.42578125" style="58" customWidth="1"/>
    <col min="19" max="19" width="1.7109375" style="58" customWidth="1"/>
    <col min="20" max="20" width="9" style="58" customWidth="1"/>
    <col min="21" max="21" width="32.7109375" style="58" bestFit="1" customWidth="1"/>
    <col min="22" max="22" width="15.42578125" style="58" bestFit="1" customWidth="1"/>
    <col min="23" max="23" width="53.42578125" style="58" bestFit="1" customWidth="1"/>
    <col min="24" max="24" width="30.28515625" style="58" bestFit="1" customWidth="1"/>
    <col min="25" max="25" width="34.42578125" style="58" bestFit="1" customWidth="1"/>
    <col min="26" max="26" width="30.28515625" style="58" bestFit="1" customWidth="1"/>
    <col min="27" max="27" width="30.85546875" style="58" bestFit="1" customWidth="1"/>
    <col min="28" max="28" width="31.5703125" style="58" bestFit="1" customWidth="1"/>
    <col min="29" max="29" width="31.140625" style="58" bestFit="1" customWidth="1"/>
    <col min="30" max="30" width="33.85546875" style="58" bestFit="1" customWidth="1"/>
    <col min="31" max="31" width="35.140625" style="58" bestFit="1" customWidth="1"/>
    <col min="32" max="32" width="30.28515625" style="58" bestFit="1" customWidth="1"/>
    <col min="33" max="33" width="20.5703125" style="58" bestFit="1" customWidth="1"/>
    <col min="34" max="34" width="17.140625" style="58" bestFit="1" customWidth="1"/>
    <col min="35" max="35" width="14.7109375" style="58" bestFit="1" customWidth="1"/>
    <col min="36" max="36" width="28.7109375" style="58" bestFit="1" customWidth="1"/>
    <col min="37" max="37" width="48.140625" style="58" bestFit="1" customWidth="1"/>
    <col min="38" max="38" width="22.85546875" style="58" customWidth="1"/>
    <col min="39" max="39" width="18.5703125" style="58" customWidth="1"/>
    <col min="40" max="40" width="18.7109375" style="58" customWidth="1"/>
    <col min="41" max="41" width="35" style="58" customWidth="1"/>
    <col min="42" max="16384" width="9.140625" style="58"/>
  </cols>
  <sheetData>
    <row r="1" spans="21:41" ht="12" hidden="1" customHeight="1">
      <c r="U1" s="54" t="s">
        <v>519</v>
      </c>
      <c r="V1" s="55" t="s">
        <v>497</v>
      </c>
      <c r="W1" s="54" t="s">
        <v>473</v>
      </c>
      <c r="X1" s="55" t="s">
        <v>283</v>
      </c>
      <c r="Y1" s="55" t="s">
        <v>284</v>
      </c>
      <c r="Z1" s="55" t="s">
        <v>285</v>
      </c>
      <c r="AA1" s="55" t="s">
        <v>286</v>
      </c>
      <c r="AB1" s="55" t="s">
        <v>287</v>
      </c>
      <c r="AC1" s="55" t="s">
        <v>288</v>
      </c>
      <c r="AD1" s="55" t="s">
        <v>289</v>
      </c>
      <c r="AE1" s="55" t="s">
        <v>290</v>
      </c>
      <c r="AF1" s="55" t="s">
        <v>291</v>
      </c>
      <c r="AG1" s="54" t="s">
        <v>223</v>
      </c>
      <c r="AH1" s="56" t="s">
        <v>236</v>
      </c>
      <c r="AI1" s="54" t="s">
        <v>527</v>
      </c>
      <c r="AJ1" s="57" t="s">
        <v>517</v>
      </c>
      <c r="AK1" s="54" t="s">
        <v>234</v>
      </c>
      <c r="AL1" s="54" t="s">
        <v>581</v>
      </c>
      <c r="AM1" s="54" t="s">
        <v>582</v>
      </c>
      <c r="AN1" s="54" t="s">
        <v>583</v>
      </c>
      <c r="AO1" s="54" t="s">
        <v>715</v>
      </c>
    </row>
    <row r="2" spans="21:41" ht="12" hidden="1" customHeight="1"/>
    <row r="3" spans="21:41" ht="12" hidden="1" customHeight="1">
      <c r="U3" s="58" t="s">
        <v>237</v>
      </c>
      <c r="V3" s="59" t="s">
        <v>498</v>
      </c>
      <c r="W3" s="60" t="s">
        <v>488</v>
      </c>
      <c r="X3" s="61" t="s">
        <v>177</v>
      </c>
      <c r="Y3" s="61" t="s">
        <v>509</v>
      </c>
      <c r="Z3" s="61" t="s">
        <v>186</v>
      </c>
      <c r="AA3" s="58" t="s">
        <v>295</v>
      </c>
      <c r="AB3" s="58" t="s">
        <v>297</v>
      </c>
      <c r="AC3" s="61" t="s">
        <v>92</v>
      </c>
      <c r="AD3" s="61" t="s">
        <v>16</v>
      </c>
      <c r="AE3" s="61" t="s">
        <v>301</v>
      </c>
      <c r="AF3" s="61" t="s">
        <v>192</v>
      </c>
      <c r="AG3" s="58" t="s">
        <v>227</v>
      </c>
      <c r="AH3" s="61">
        <v>6</v>
      </c>
      <c r="AI3" s="61">
        <v>1</v>
      </c>
      <c r="AJ3" s="58" t="s">
        <v>246</v>
      </c>
      <c r="AK3" s="58" t="s">
        <v>694</v>
      </c>
      <c r="AL3" s="58" t="s">
        <v>228</v>
      </c>
      <c r="AM3" s="58" t="s">
        <v>228</v>
      </c>
      <c r="AN3" s="58" t="s">
        <v>584</v>
      </c>
      <c r="AO3" s="118" t="s">
        <v>716</v>
      </c>
    </row>
    <row r="4" spans="21:41" ht="12" hidden="1" customHeight="1">
      <c r="U4" s="58" t="s">
        <v>496</v>
      </c>
      <c r="V4" s="59" t="s">
        <v>499</v>
      </c>
      <c r="W4" s="60" t="s">
        <v>490</v>
      </c>
      <c r="X4" s="61" t="s">
        <v>194</v>
      </c>
      <c r="Y4" s="61" t="s">
        <v>178</v>
      </c>
      <c r="Z4" s="61" t="s">
        <v>97</v>
      </c>
      <c r="AA4" s="58" t="s">
        <v>296</v>
      </c>
      <c r="AB4" s="58" t="s">
        <v>298</v>
      </c>
      <c r="AC4" s="61" t="s">
        <v>549</v>
      </c>
      <c r="AD4" s="61" t="s">
        <v>35</v>
      </c>
      <c r="AE4" s="61" t="s">
        <v>191</v>
      </c>
      <c r="AF4" s="61" t="s">
        <v>579</v>
      </c>
      <c r="AG4" s="58" t="s">
        <v>224</v>
      </c>
      <c r="AH4" s="61">
        <v>7</v>
      </c>
      <c r="AI4" s="61">
        <v>2</v>
      </c>
      <c r="AJ4" s="58" t="s">
        <v>550</v>
      </c>
      <c r="AK4" s="62" t="s">
        <v>495</v>
      </c>
      <c r="AL4" s="58" t="s">
        <v>229</v>
      </c>
      <c r="AM4" s="58" t="s">
        <v>229</v>
      </c>
      <c r="AN4" s="58" t="s">
        <v>585</v>
      </c>
      <c r="AO4" s="118" t="s">
        <v>717</v>
      </c>
    </row>
    <row r="5" spans="21:41" ht="12" hidden="1" customHeight="1">
      <c r="U5" s="63" t="s">
        <v>530</v>
      </c>
      <c r="V5" s="59" t="s">
        <v>500</v>
      </c>
      <c r="W5" s="60" t="s">
        <v>491</v>
      </c>
      <c r="X5" s="61" t="s">
        <v>95</v>
      </c>
      <c r="Y5" s="61" t="s">
        <v>13</v>
      </c>
      <c r="Z5" s="61" t="s">
        <v>551</v>
      </c>
      <c r="AA5" s="61" t="s">
        <v>187</v>
      </c>
      <c r="AB5" s="58" t="s">
        <v>380</v>
      </c>
      <c r="AC5" s="61" t="s">
        <v>125</v>
      </c>
      <c r="AD5" s="61" t="s">
        <v>84</v>
      </c>
      <c r="AE5" s="61" t="s">
        <v>93</v>
      </c>
      <c r="AF5" s="61" t="s">
        <v>46</v>
      </c>
      <c r="AG5" s="58" t="s">
        <v>225</v>
      </c>
      <c r="AH5" s="61">
        <v>8</v>
      </c>
      <c r="AI5" s="61">
        <v>3</v>
      </c>
      <c r="AJ5" s="63" t="s">
        <v>507</v>
      </c>
      <c r="AK5" s="62" t="s">
        <v>695</v>
      </c>
      <c r="AN5" s="58" t="s">
        <v>586</v>
      </c>
      <c r="AO5" s="118" t="s">
        <v>718</v>
      </c>
    </row>
    <row r="6" spans="21:41" ht="12" hidden="1" customHeight="1">
      <c r="U6" s="58" t="s">
        <v>531</v>
      </c>
      <c r="V6" s="59" t="s">
        <v>501</v>
      </c>
      <c r="W6" s="60" t="s">
        <v>474</v>
      </c>
      <c r="X6" s="61" t="s">
        <v>552</v>
      </c>
      <c r="Y6" s="61" t="s">
        <v>50</v>
      </c>
      <c r="Z6" s="61" t="s">
        <v>117</v>
      </c>
      <c r="AA6" s="61" t="s">
        <v>33</v>
      </c>
      <c r="AB6" s="59" t="s">
        <v>537</v>
      </c>
      <c r="AC6" s="61" t="s">
        <v>351</v>
      </c>
      <c r="AD6" s="61" t="s">
        <v>100</v>
      </c>
      <c r="AE6" s="61" t="s">
        <v>318</v>
      </c>
      <c r="AF6" s="61" t="s">
        <v>54</v>
      </c>
      <c r="AG6" s="58" t="s">
        <v>226</v>
      </c>
      <c r="AI6" s="61">
        <v>4</v>
      </c>
      <c r="AJ6" s="63" t="s">
        <v>513</v>
      </c>
      <c r="AK6" s="59" t="s">
        <v>696</v>
      </c>
      <c r="AN6" s="58" t="s">
        <v>229</v>
      </c>
      <c r="AO6" s="118" t="s">
        <v>719</v>
      </c>
    </row>
    <row r="7" spans="21:41" ht="12" hidden="1" customHeight="1">
      <c r="U7" s="63" t="s">
        <v>241</v>
      </c>
      <c r="V7" s="59" t="s">
        <v>502</v>
      </c>
      <c r="W7" s="60" t="s">
        <v>475</v>
      </c>
      <c r="X7" s="61" t="s">
        <v>320</v>
      </c>
      <c r="Y7" s="61" t="s">
        <v>40</v>
      </c>
      <c r="Z7" s="61" t="s">
        <v>154</v>
      </c>
      <c r="AA7" s="61" t="s">
        <v>42</v>
      </c>
      <c r="AB7" s="61" t="s">
        <v>510</v>
      </c>
      <c r="AC7" s="61" t="s">
        <v>553</v>
      </c>
      <c r="AD7" s="61" t="s">
        <v>132</v>
      </c>
      <c r="AE7" s="61" t="s">
        <v>333</v>
      </c>
      <c r="AF7" s="59" t="s">
        <v>537</v>
      </c>
      <c r="AI7" s="61">
        <v>5</v>
      </c>
      <c r="AJ7" s="61" t="s">
        <v>183</v>
      </c>
      <c r="AK7" s="62" t="s">
        <v>160</v>
      </c>
      <c r="AO7" s="118" t="s">
        <v>723</v>
      </c>
    </row>
    <row r="8" spans="21:41" ht="12" hidden="1" customHeight="1">
      <c r="U8" s="63" t="s">
        <v>167</v>
      </c>
      <c r="V8" s="59" t="s">
        <v>503</v>
      </c>
      <c r="W8" s="60" t="s">
        <v>538</v>
      </c>
      <c r="X8" s="61" t="s">
        <v>327</v>
      </c>
      <c r="Y8" s="61" t="s">
        <v>70</v>
      </c>
      <c r="Z8" s="61" t="s">
        <v>335</v>
      </c>
      <c r="AA8" s="61" t="s">
        <v>554</v>
      </c>
      <c r="AB8" s="61" t="s">
        <v>574</v>
      </c>
      <c r="AC8" s="61" t="s">
        <v>390</v>
      </c>
      <c r="AD8" s="61" t="s">
        <v>332</v>
      </c>
      <c r="AE8" s="59" t="s">
        <v>537</v>
      </c>
      <c r="AF8" s="61" t="s">
        <v>174</v>
      </c>
      <c r="AI8" s="61">
        <v>6</v>
      </c>
      <c r="AJ8" s="61" t="s">
        <v>166</v>
      </c>
      <c r="AK8" s="62" t="s">
        <v>697</v>
      </c>
      <c r="AO8" s="58" t="s">
        <v>721</v>
      </c>
    </row>
    <row r="9" spans="21:41" ht="12" hidden="1" customHeight="1">
      <c r="U9" s="63" t="s">
        <v>176</v>
      </c>
      <c r="V9" s="59" t="s">
        <v>504</v>
      </c>
      <c r="W9" s="60" t="s">
        <v>489</v>
      </c>
      <c r="X9" s="61" t="s">
        <v>361</v>
      </c>
      <c r="Y9" s="61" t="s">
        <v>96</v>
      </c>
      <c r="Z9" s="61" t="s">
        <v>343</v>
      </c>
      <c r="AA9" s="61" t="s">
        <v>572</v>
      </c>
      <c r="AB9" s="61" t="s">
        <v>7</v>
      </c>
      <c r="AC9" s="61" t="s">
        <v>414</v>
      </c>
      <c r="AD9" s="61" t="s">
        <v>365</v>
      </c>
      <c r="AE9" s="61" t="s">
        <v>302</v>
      </c>
      <c r="AF9" s="61" t="s">
        <v>2</v>
      </c>
      <c r="AI9" s="61">
        <v>7</v>
      </c>
      <c r="AJ9" s="61" t="s">
        <v>242</v>
      </c>
      <c r="AK9" s="62" t="s">
        <v>175</v>
      </c>
    </row>
    <row r="10" spans="21:41" ht="12" hidden="1" customHeight="1">
      <c r="U10" s="63" t="s">
        <v>183</v>
      </c>
      <c r="V10" s="59" t="s">
        <v>505</v>
      </c>
      <c r="W10" s="64" t="s">
        <v>539</v>
      </c>
      <c r="X10" s="59" t="s">
        <v>537</v>
      </c>
      <c r="Y10" s="61" t="s">
        <v>147</v>
      </c>
      <c r="Z10" s="59" t="s">
        <v>537</v>
      </c>
      <c r="AA10" s="59" t="s">
        <v>537</v>
      </c>
      <c r="AB10" s="61" t="s">
        <v>43</v>
      </c>
      <c r="AC10" s="61" t="s">
        <v>415</v>
      </c>
      <c r="AD10" s="61" t="s">
        <v>376</v>
      </c>
      <c r="AE10" s="61" t="s">
        <v>53</v>
      </c>
      <c r="AF10" s="61" t="s">
        <v>11</v>
      </c>
      <c r="AI10" s="61">
        <v>8</v>
      </c>
      <c r="AJ10" s="61" t="s">
        <v>243</v>
      </c>
      <c r="AK10" s="62" t="s">
        <v>182</v>
      </c>
    </row>
    <row r="11" spans="21:41" ht="12" hidden="1" customHeight="1">
      <c r="U11" s="63" t="s">
        <v>193</v>
      </c>
      <c r="V11" s="59" t="s">
        <v>506</v>
      </c>
      <c r="W11" s="60" t="s">
        <v>476</v>
      </c>
      <c r="X11" s="61" t="s">
        <v>4</v>
      </c>
      <c r="Y11" s="61" t="s">
        <v>356</v>
      </c>
      <c r="Z11" s="61" t="s">
        <v>555</v>
      </c>
      <c r="AA11" s="61" t="s">
        <v>24</v>
      </c>
      <c r="AB11" s="61" t="s">
        <v>60</v>
      </c>
      <c r="AC11" s="61" t="s">
        <v>419</v>
      </c>
      <c r="AD11" s="61" t="s">
        <v>381</v>
      </c>
      <c r="AE11" s="61" t="s">
        <v>556</v>
      </c>
      <c r="AF11" s="61" t="s">
        <v>62</v>
      </c>
      <c r="AI11" s="61">
        <v>9</v>
      </c>
      <c r="AJ11" s="61" t="s">
        <v>247</v>
      </c>
      <c r="AK11" s="62" t="s">
        <v>587</v>
      </c>
    </row>
    <row r="12" spans="21:41" ht="12" hidden="1" customHeight="1">
      <c r="U12" s="63" t="s">
        <v>166</v>
      </c>
      <c r="V12" s="59"/>
      <c r="W12" s="60" t="s">
        <v>477</v>
      </c>
      <c r="X12" s="61" t="s">
        <v>49</v>
      </c>
      <c r="Y12" s="59" t="s">
        <v>537</v>
      </c>
      <c r="Z12" s="61" t="s">
        <v>162</v>
      </c>
      <c r="AA12" s="61" t="s">
        <v>573</v>
      </c>
      <c r="AB12" s="61" t="s">
        <v>336</v>
      </c>
      <c r="AC12" s="61" t="s">
        <v>427</v>
      </c>
      <c r="AD12" s="61" t="s">
        <v>386</v>
      </c>
      <c r="AE12" s="61" t="s">
        <v>85</v>
      </c>
      <c r="AF12" s="61" t="s">
        <v>76</v>
      </c>
      <c r="AI12" s="61">
        <v>10</v>
      </c>
      <c r="AJ12" s="58" t="s">
        <v>557</v>
      </c>
      <c r="AK12" s="62" t="s">
        <v>3</v>
      </c>
    </row>
    <row r="13" spans="21:41" ht="12" hidden="1" customHeight="1">
      <c r="U13" s="63" t="s">
        <v>239</v>
      </c>
      <c r="V13" s="55"/>
      <c r="W13" s="60" t="s">
        <v>478</v>
      </c>
      <c r="X13" s="61" t="s">
        <v>63</v>
      </c>
      <c r="Y13" s="61" t="s">
        <v>169</v>
      </c>
      <c r="Z13" s="61" t="s">
        <v>196</v>
      </c>
      <c r="AA13" s="61" t="s">
        <v>59</v>
      </c>
      <c r="AB13" s="59" t="s">
        <v>537</v>
      </c>
      <c r="AC13" s="61" t="s">
        <v>437</v>
      </c>
      <c r="AD13" s="59" t="s">
        <v>537</v>
      </c>
      <c r="AE13" s="61" t="s">
        <v>303</v>
      </c>
      <c r="AF13" s="61" t="s">
        <v>86</v>
      </c>
      <c r="AI13" s="61">
        <v>11</v>
      </c>
      <c r="AJ13" s="61" t="s">
        <v>244</v>
      </c>
      <c r="AK13" s="62" t="s">
        <v>588</v>
      </c>
    </row>
    <row r="14" spans="21:41" ht="12" hidden="1" customHeight="1">
      <c r="U14" s="58" t="s">
        <v>240</v>
      </c>
      <c r="V14" s="59"/>
      <c r="W14" s="60" t="s">
        <v>532</v>
      </c>
      <c r="X14" s="61" t="s">
        <v>108</v>
      </c>
      <c r="Y14" s="61" t="s">
        <v>5</v>
      </c>
      <c r="Z14" s="61" t="s">
        <v>32</v>
      </c>
      <c r="AA14" s="61" t="s">
        <v>81</v>
      </c>
      <c r="AB14" s="61" t="s">
        <v>180</v>
      </c>
      <c r="AC14" s="59" t="s">
        <v>537</v>
      </c>
      <c r="AD14" s="61" t="s">
        <v>158</v>
      </c>
      <c r="AE14" s="61" t="s">
        <v>576</v>
      </c>
      <c r="AF14" s="61" t="s">
        <v>94</v>
      </c>
      <c r="AI14" s="61">
        <v>12</v>
      </c>
      <c r="AJ14" s="61" t="s">
        <v>19</v>
      </c>
      <c r="AK14" s="62" t="s">
        <v>213</v>
      </c>
    </row>
    <row r="15" spans="21:41" ht="12" hidden="1" customHeight="1">
      <c r="U15" s="63" t="s">
        <v>20</v>
      </c>
      <c r="V15" s="59"/>
      <c r="W15" s="60" t="s">
        <v>533</v>
      </c>
      <c r="X15" s="61" t="s">
        <v>312</v>
      </c>
      <c r="Y15" s="61" t="s">
        <v>89</v>
      </c>
      <c r="Z15" s="61" t="s">
        <v>41</v>
      </c>
      <c r="AA15" s="61" t="s">
        <v>98</v>
      </c>
      <c r="AB15" s="61" t="s">
        <v>197</v>
      </c>
      <c r="AC15" s="61" t="s">
        <v>189</v>
      </c>
      <c r="AD15" s="61" t="s">
        <v>0</v>
      </c>
      <c r="AE15" s="61" t="s">
        <v>326</v>
      </c>
      <c r="AF15" s="61" t="s">
        <v>113</v>
      </c>
      <c r="AI15" s="61">
        <v>13</v>
      </c>
      <c r="AJ15" s="61" t="s">
        <v>245</v>
      </c>
      <c r="AK15" s="62" t="s">
        <v>18</v>
      </c>
    </row>
    <row r="16" spans="21:41" ht="12" hidden="1" customHeight="1">
      <c r="U16" s="63" t="s">
        <v>38</v>
      </c>
      <c r="V16" s="59"/>
      <c r="W16" s="60" t="s">
        <v>534</v>
      </c>
      <c r="X16" s="61" t="s">
        <v>373</v>
      </c>
      <c r="Y16" s="61" t="s">
        <v>558</v>
      </c>
      <c r="Z16" s="61" t="s">
        <v>71</v>
      </c>
      <c r="AA16" s="59" t="s">
        <v>537</v>
      </c>
      <c r="AB16" s="61" t="s">
        <v>124</v>
      </c>
      <c r="AC16" s="61" t="s">
        <v>375</v>
      </c>
      <c r="AD16" s="61" t="s">
        <v>27</v>
      </c>
      <c r="AE16" s="59" t="s">
        <v>537</v>
      </c>
      <c r="AF16" s="59" t="s">
        <v>537</v>
      </c>
      <c r="AI16" s="61">
        <v>14</v>
      </c>
      <c r="AJ16" s="63"/>
      <c r="AK16" s="62" t="s">
        <v>214</v>
      </c>
    </row>
    <row r="17" spans="21:37" ht="12" hidden="1" customHeight="1">
      <c r="U17" s="63" t="s">
        <v>48</v>
      </c>
      <c r="V17" s="59"/>
      <c r="W17" s="60" t="s">
        <v>535</v>
      </c>
      <c r="X17" s="61" t="s">
        <v>382</v>
      </c>
      <c r="Y17" s="61" t="s">
        <v>116</v>
      </c>
      <c r="Z17" s="61" t="s">
        <v>123</v>
      </c>
      <c r="AA17" s="61"/>
      <c r="AB17" s="61" t="s">
        <v>130</v>
      </c>
      <c r="AC17" s="61" t="s">
        <v>406</v>
      </c>
      <c r="AD17" s="61" t="s">
        <v>105</v>
      </c>
      <c r="AE17" s="58" t="s">
        <v>304</v>
      </c>
      <c r="AF17" s="61" t="s">
        <v>512</v>
      </c>
      <c r="AI17" s="61">
        <v>15</v>
      </c>
      <c r="AJ17" s="63"/>
      <c r="AK17" s="62" t="s">
        <v>37</v>
      </c>
    </row>
    <row r="18" spans="21:37" ht="12" hidden="1" customHeight="1">
      <c r="U18" s="63"/>
      <c r="V18" s="59"/>
      <c r="W18" s="60" t="s">
        <v>536</v>
      </c>
      <c r="X18" s="61" t="s">
        <v>398</v>
      </c>
      <c r="Y18" s="61" t="s">
        <v>136</v>
      </c>
      <c r="Z18" s="61" t="s">
        <v>137</v>
      </c>
      <c r="AA18" s="61"/>
      <c r="AB18" s="61" t="s">
        <v>155</v>
      </c>
      <c r="AC18" s="61" t="s">
        <v>430</v>
      </c>
      <c r="AD18" s="61" t="s">
        <v>140</v>
      </c>
      <c r="AE18" s="58" t="s">
        <v>559</v>
      </c>
      <c r="AF18" s="61" t="s">
        <v>181</v>
      </c>
      <c r="AH18" s="61"/>
      <c r="AI18" s="61">
        <v>16</v>
      </c>
      <c r="AK18" s="62" t="s">
        <v>47</v>
      </c>
    </row>
    <row r="19" spans="21:37" ht="12" hidden="1" customHeight="1">
      <c r="V19" s="59"/>
      <c r="W19" s="60" t="s">
        <v>198</v>
      </c>
      <c r="X19" s="61" t="s">
        <v>407</v>
      </c>
      <c r="Y19" s="61" t="s">
        <v>313</v>
      </c>
      <c r="Z19" s="61" t="s">
        <v>142</v>
      </c>
      <c r="AB19" s="61" t="s">
        <v>323</v>
      </c>
      <c r="AC19" s="61" t="s">
        <v>560</v>
      </c>
      <c r="AD19" s="61" t="s">
        <v>145</v>
      </c>
      <c r="AE19" s="59" t="s">
        <v>537</v>
      </c>
      <c r="AF19" s="61" t="s">
        <v>67</v>
      </c>
      <c r="AG19" s="61"/>
      <c r="AH19" s="61"/>
      <c r="AI19" s="61">
        <v>17</v>
      </c>
      <c r="AJ19" s="61"/>
      <c r="AK19" s="62" t="s">
        <v>55</v>
      </c>
    </row>
    <row r="20" spans="21:37" ht="12" hidden="1" customHeight="1">
      <c r="V20" s="59"/>
      <c r="W20" s="60" t="s">
        <v>479</v>
      </c>
      <c r="X20" s="61" t="s">
        <v>412</v>
      </c>
      <c r="Y20" s="61" t="s">
        <v>561</v>
      </c>
      <c r="Z20" s="61" t="s">
        <v>322</v>
      </c>
      <c r="AA20" s="61"/>
      <c r="AB20" s="61" t="s">
        <v>357</v>
      </c>
      <c r="AC20" s="61" t="s">
        <v>439</v>
      </c>
      <c r="AD20" s="61" t="s">
        <v>391</v>
      </c>
      <c r="AE20" s="61" t="s">
        <v>173</v>
      </c>
      <c r="AF20" s="61" t="s">
        <v>101</v>
      </c>
      <c r="AG20" s="61"/>
      <c r="AH20" s="61"/>
      <c r="AI20" s="61">
        <v>18</v>
      </c>
      <c r="AJ20" s="61"/>
      <c r="AK20" s="62" t="s">
        <v>589</v>
      </c>
    </row>
    <row r="21" spans="21:37" ht="12" hidden="1" customHeight="1">
      <c r="V21" s="59"/>
      <c r="W21" s="60" t="s">
        <v>480</v>
      </c>
      <c r="X21" s="59" t="s">
        <v>537</v>
      </c>
      <c r="Y21" s="61" t="s">
        <v>349</v>
      </c>
      <c r="Z21" s="59" t="s">
        <v>537</v>
      </c>
      <c r="AA21" s="61"/>
      <c r="AB21" s="61" t="s">
        <v>363</v>
      </c>
      <c r="AC21" s="59" t="s">
        <v>537</v>
      </c>
      <c r="AD21" s="61" t="s">
        <v>562</v>
      </c>
      <c r="AE21" s="61" t="s">
        <v>1</v>
      </c>
      <c r="AF21" s="59" t="s">
        <v>537</v>
      </c>
      <c r="AG21" s="61"/>
      <c r="AH21" s="61"/>
      <c r="AI21" s="61">
        <v>19</v>
      </c>
      <c r="AK21" s="62" t="s">
        <v>698</v>
      </c>
    </row>
    <row r="22" spans="21:37" ht="12" hidden="1" customHeight="1">
      <c r="V22" s="59"/>
      <c r="W22" s="60" t="s">
        <v>540</v>
      </c>
      <c r="X22" s="61" t="s">
        <v>12</v>
      </c>
      <c r="Y22" s="59" t="s">
        <v>537</v>
      </c>
      <c r="Z22" s="61" t="s">
        <v>516</v>
      </c>
      <c r="AA22" s="61"/>
      <c r="AB22" s="61" t="s">
        <v>369</v>
      </c>
      <c r="AC22" s="61" t="s">
        <v>172</v>
      </c>
      <c r="AD22" s="59" t="s">
        <v>537</v>
      </c>
      <c r="AE22" s="61" t="s">
        <v>17</v>
      </c>
      <c r="AF22" s="61" t="s">
        <v>159</v>
      </c>
      <c r="AG22" s="61"/>
      <c r="AH22" s="61"/>
      <c r="AI22" s="61">
        <v>20</v>
      </c>
      <c r="AK22" s="62" t="s">
        <v>68</v>
      </c>
    </row>
    <row r="23" spans="21:37" ht="12" hidden="1" customHeight="1">
      <c r="V23" s="59"/>
      <c r="W23" s="60" t="s">
        <v>199</v>
      </c>
      <c r="X23" s="61" t="s">
        <v>56</v>
      </c>
      <c r="Y23" s="61" t="s">
        <v>185</v>
      </c>
      <c r="Z23" s="61" t="s">
        <v>23</v>
      </c>
      <c r="AB23" s="61" t="s">
        <v>389</v>
      </c>
      <c r="AC23" s="61" t="s">
        <v>34</v>
      </c>
      <c r="AD23" s="58" t="s">
        <v>299</v>
      </c>
      <c r="AE23" s="61" t="s">
        <v>577</v>
      </c>
      <c r="AF23" s="61" t="s">
        <v>165</v>
      </c>
      <c r="AG23" s="59"/>
      <c r="AH23" s="59"/>
      <c r="AI23" s="61">
        <v>21</v>
      </c>
      <c r="AK23" s="62" t="s">
        <v>77</v>
      </c>
    </row>
    <row r="24" spans="21:37" ht="12" hidden="1" customHeight="1">
      <c r="V24" s="59"/>
      <c r="W24" s="60" t="s">
        <v>200</v>
      </c>
      <c r="X24" s="61" t="s">
        <v>78</v>
      </c>
      <c r="Y24" s="61" t="s">
        <v>57</v>
      </c>
      <c r="Z24" s="61" t="s">
        <v>58</v>
      </c>
      <c r="AB24" s="59" t="s">
        <v>537</v>
      </c>
      <c r="AC24" s="61" t="s">
        <v>345</v>
      </c>
      <c r="AD24" s="61" t="s">
        <v>190</v>
      </c>
      <c r="AE24" s="61" t="s">
        <v>119</v>
      </c>
      <c r="AF24" s="61" t="s">
        <v>29</v>
      </c>
      <c r="AG24" s="59"/>
      <c r="AH24" s="59"/>
      <c r="AI24" s="61">
        <v>22</v>
      </c>
      <c r="AK24" s="62" t="s">
        <v>87</v>
      </c>
    </row>
    <row r="25" spans="21:37" ht="12" hidden="1" customHeight="1">
      <c r="V25" s="59"/>
      <c r="W25" s="60" t="s">
        <v>201</v>
      </c>
      <c r="X25" s="61" t="s">
        <v>115</v>
      </c>
      <c r="Y25" s="61" t="s">
        <v>122</v>
      </c>
      <c r="Z25" s="61" t="s">
        <v>329</v>
      </c>
      <c r="AB25" s="61" t="s">
        <v>575</v>
      </c>
      <c r="AC25" s="61" t="s">
        <v>408</v>
      </c>
      <c r="AD25" s="61" t="s">
        <v>9</v>
      </c>
      <c r="AE25" s="61" t="s">
        <v>126</v>
      </c>
      <c r="AF25" s="61" t="s">
        <v>36</v>
      </c>
      <c r="AG25" s="59"/>
      <c r="AH25" s="59"/>
      <c r="AI25" s="61">
        <v>23</v>
      </c>
      <c r="AK25" s="62" t="s">
        <v>590</v>
      </c>
    </row>
    <row r="26" spans="21:37" ht="12" hidden="1" customHeight="1">
      <c r="V26" s="59"/>
      <c r="W26" s="60" t="s">
        <v>481</v>
      </c>
      <c r="X26" s="58" t="s">
        <v>334</v>
      </c>
      <c r="Y26" s="61" t="s">
        <v>153</v>
      </c>
      <c r="Z26" s="59" t="s">
        <v>294</v>
      </c>
      <c r="AB26" s="61" t="s">
        <v>171</v>
      </c>
      <c r="AC26" s="61" t="s">
        <v>443</v>
      </c>
      <c r="AD26" s="61" t="s">
        <v>45</v>
      </c>
      <c r="AE26" s="61" t="s">
        <v>133</v>
      </c>
      <c r="AF26" s="61" t="s">
        <v>106</v>
      </c>
      <c r="AG26" s="59"/>
      <c r="AH26" s="59"/>
      <c r="AI26" s="61">
        <v>24</v>
      </c>
      <c r="AK26" s="59" t="s">
        <v>699</v>
      </c>
    </row>
    <row r="27" spans="21:37" ht="12" hidden="1" customHeight="1">
      <c r="V27" s="59"/>
      <c r="W27" s="60" t="s">
        <v>202</v>
      </c>
      <c r="X27" s="61" t="s">
        <v>355</v>
      </c>
      <c r="Y27" s="61" t="s">
        <v>362</v>
      </c>
      <c r="Z27" s="61" t="s">
        <v>179</v>
      </c>
      <c r="AB27" s="61" t="s">
        <v>188</v>
      </c>
      <c r="AC27" s="59" t="s">
        <v>537</v>
      </c>
      <c r="AD27" s="61" t="s">
        <v>52</v>
      </c>
      <c r="AE27" s="61" t="s">
        <v>578</v>
      </c>
      <c r="AF27" s="59" t="s">
        <v>537</v>
      </c>
      <c r="AG27" s="59"/>
      <c r="AH27" s="59"/>
      <c r="AI27" s="61">
        <v>25</v>
      </c>
      <c r="AK27" s="59" t="s">
        <v>107</v>
      </c>
    </row>
    <row r="28" spans="21:37" ht="12" hidden="1" customHeight="1">
      <c r="V28" s="59"/>
      <c r="W28" s="60" t="s">
        <v>204</v>
      </c>
      <c r="X28" s="59" t="s">
        <v>537</v>
      </c>
      <c r="Y28" s="61" t="s">
        <v>368</v>
      </c>
      <c r="Z28" s="61" t="s">
        <v>6</v>
      </c>
      <c r="AB28" s="61" t="s">
        <v>25</v>
      </c>
      <c r="AC28" s="61" t="s">
        <v>163</v>
      </c>
      <c r="AD28" s="61" t="s">
        <v>346</v>
      </c>
      <c r="AE28" s="61" t="s">
        <v>150</v>
      </c>
      <c r="AG28" s="59"/>
      <c r="AH28" s="59"/>
      <c r="AI28" s="61">
        <v>26</v>
      </c>
      <c r="AK28" s="62" t="s">
        <v>114</v>
      </c>
    </row>
    <row r="29" spans="21:37" ht="12" hidden="1" customHeight="1">
      <c r="V29" s="59"/>
      <c r="W29" s="60" t="s">
        <v>203</v>
      </c>
      <c r="X29" s="61" t="s">
        <v>514</v>
      </c>
      <c r="Y29" s="61" t="s">
        <v>383</v>
      </c>
      <c r="Z29" s="61" t="s">
        <v>570</v>
      </c>
      <c r="AA29" s="61"/>
      <c r="AB29" s="61" t="s">
        <v>72</v>
      </c>
      <c r="AC29" s="61" t="s">
        <v>8</v>
      </c>
      <c r="AD29" s="61" t="s">
        <v>371</v>
      </c>
      <c r="AE29" s="59" t="s">
        <v>537</v>
      </c>
      <c r="AG29" s="59"/>
      <c r="AH29" s="59"/>
      <c r="AI29" s="61">
        <v>27</v>
      </c>
      <c r="AK29" s="62" t="s">
        <v>120</v>
      </c>
    </row>
    <row r="30" spans="21:37" ht="12" hidden="1" customHeight="1">
      <c r="V30" s="59"/>
      <c r="W30" s="60" t="s">
        <v>541</v>
      </c>
      <c r="X30" s="61" t="s">
        <v>168</v>
      </c>
      <c r="Y30" s="59" t="s">
        <v>537</v>
      </c>
      <c r="Z30" s="61" t="s">
        <v>129</v>
      </c>
      <c r="AB30" s="61" t="s">
        <v>91</v>
      </c>
      <c r="AC30" s="61" t="s">
        <v>51</v>
      </c>
      <c r="AD30" s="59" t="s">
        <v>537</v>
      </c>
      <c r="AE30" s="61" t="s">
        <v>164</v>
      </c>
      <c r="AG30" s="59"/>
      <c r="AH30" s="59"/>
      <c r="AI30" s="61">
        <v>28</v>
      </c>
      <c r="AK30" s="62" t="s">
        <v>127</v>
      </c>
    </row>
    <row r="31" spans="21:37" ht="12" hidden="1" customHeight="1">
      <c r="V31" s="59"/>
      <c r="W31" s="60" t="s">
        <v>205</v>
      </c>
      <c r="X31" s="61" t="s">
        <v>184</v>
      </c>
      <c r="Y31" s="61" t="s">
        <v>22</v>
      </c>
      <c r="Z31" s="61" t="s">
        <v>571</v>
      </c>
      <c r="AB31" s="61" t="s">
        <v>103</v>
      </c>
      <c r="AC31" s="61" t="s">
        <v>61</v>
      </c>
      <c r="AD31" s="61" t="s">
        <v>74</v>
      </c>
      <c r="AE31" s="61" t="s">
        <v>10</v>
      </c>
      <c r="AG31" s="59"/>
      <c r="AH31" s="59"/>
      <c r="AI31" s="61">
        <v>29</v>
      </c>
      <c r="AK31" s="62" t="s">
        <v>134</v>
      </c>
    </row>
    <row r="32" spans="21:37" ht="12" hidden="1" customHeight="1">
      <c r="V32" s="59"/>
      <c r="W32" s="60" t="s">
        <v>482</v>
      </c>
      <c r="X32" s="61" t="s">
        <v>21</v>
      </c>
      <c r="Y32" s="61" t="s">
        <v>31</v>
      </c>
      <c r="Z32" s="61" t="s">
        <v>314</v>
      </c>
      <c r="AB32" s="61" t="s">
        <v>138</v>
      </c>
      <c r="AC32" s="61" t="s">
        <v>118</v>
      </c>
      <c r="AD32" s="61" t="s">
        <v>317</v>
      </c>
      <c r="AE32" s="61" t="s">
        <v>28</v>
      </c>
      <c r="AG32" s="59"/>
      <c r="AH32" s="59"/>
      <c r="AI32" s="61">
        <v>30</v>
      </c>
      <c r="AK32" s="62" t="s">
        <v>215</v>
      </c>
    </row>
    <row r="33" spans="22:37" ht="12" hidden="1" customHeight="1">
      <c r="V33" s="59"/>
      <c r="W33" s="60" t="s">
        <v>563</v>
      </c>
      <c r="X33" s="61" t="s">
        <v>30</v>
      </c>
      <c r="Y33" s="61" t="s">
        <v>64</v>
      </c>
      <c r="Z33" s="59" t="s">
        <v>537</v>
      </c>
      <c r="AA33" s="61"/>
      <c r="AB33" s="61" t="s">
        <v>143</v>
      </c>
      <c r="AC33" s="61" t="s">
        <v>324</v>
      </c>
      <c r="AD33" s="61" t="s">
        <v>338</v>
      </c>
      <c r="AE33" s="61" t="s">
        <v>75</v>
      </c>
      <c r="AG33" s="59"/>
      <c r="AH33" s="59"/>
      <c r="AI33" s="59"/>
      <c r="AK33" s="62" t="s">
        <v>700</v>
      </c>
    </row>
    <row r="34" spans="22:37" ht="12" hidden="1" customHeight="1">
      <c r="V34" s="59"/>
      <c r="W34" s="60" t="s">
        <v>206</v>
      </c>
      <c r="X34" s="61" t="s">
        <v>39</v>
      </c>
      <c r="Y34" s="61" t="s">
        <v>109</v>
      </c>
      <c r="Z34" s="61" t="s">
        <v>170</v>
      </c>
      <c r="AA34" s="61"/>
      <c r="AB34" s="61" t="s">
        <v>148</v>
      </c>
      <c r="AC34" s="61" t="s">
        <v>331</v>
      </c>
      <c r="AD34" s="61" t="s">
        <v>359</v>
      </c>
      <c r="AE34" s="61" t="s">
        <v>339</v>
      </c>
      <c r="AG34" s="59"/>
      <c r="AH34" s="59"/>
      <c r="AI34" s="59"/>
      <c r="AK34" s="62" t="s">
        <v>146</v>
      </c>
    </row>
    <row r="35" spans="22:37" ht="12" hidden="1" customHeight="1">
      <c r="V35" s="59"/>
      <c r="W35" s="60" t="s">
        <v>483</v>
      </c>
      <c r="X35" s="61" t="s">
        <v>69</v>
      </c>
      <c r="Y35" s="61" t="s">
        <v>321</v>
      </c>
      <c r="Z35" s="61" t="s">
        <v>14</v>
      </c>
      <c r="AA35" s="61"/>
      <c r="AB35" s="61" t="s">
        <v>315</v>
      </c>
      <c r="AC35" s="61" t="s">
        <v>400</v>
      </c>
      <c r="AD35" s="61" t="s">
        <v>396</v>
      </c>
      <c r="AE35" s="61" t="s">
        <v>347</v>
      </c>
      <c r="AG35" s="59"/>
      <c r="AH35" s="59"/>
      <c r="AI35" s="59"/>
      <c r="AK35" s="62" t="s">
        <v>151</v>
      </c>
    </row>
    <row r="36" spans="22:37" ht="12" hidden="1" customHeight="1">
      <c r="V36" s="59"/>
      <c r="W36" s="60" t="s">
        <v>484</v>
      </c>
      <c r="X36" s="61" t="s">
        <v>102</v>
      </c>
      <c r="Y36" s="61" t="s">
        <v>374</v>
      </c>
      <c r="Z36" s="61" t="s">
        <v>564</v>
      </c>
      <c r="AA36" s="61"/>
      <c r="AB36" s="61" t="s">
        <v>344</v>
      </c>
      <c r="AC36" s="61" t="s">
        <v>403</v>
      </c>
      <c r="AD36" s="59" t="s">
        <v>537</v>
      </c>
      <c r="AE36" s="61" t="s">
        <v>353</v>
      </c>
      <c r="AG36" s="59"/>
      <c r="AH36" s="59"/>
      <c r="AI36" s="59"/>
      <c r="AK36" s="62" t="s">
        <v>216</v>
      </c>
    </row>
    <row r="37" spans="22:37" ht="12" hidden="1" customHeight="1">
      <c r="V37" s="59"/>
      <c r="W37" s="60" t="s">
        <v>207</v>
      </c>
      <c r="X37" s="61" t="s">
        <v>141</v>
      </c>
      <c r="Y37" s="61" t="s">
        <v>379</v>
      </c>
      <c r="Z37" s="61" t="s">
        <v>65</v>
      </c>
      <c r="AB37" s="61" t="s">
        <v>384</v>
      </c>
      <c r="AC37" s="61" t="s">
        <v>417</v>
      </c>
      <c r="AD37" s="61" t="s">
        <v>565</v>
      </c>
      <c r="AE37" s="59" t="s">
        <v>537</v>
      </c>
      <c r="AG37" s="59"/>
      <c r="AH37" s="59"/>
      <c r="AI37" s="59"/>
      <c r="AK37" s="62" t="s">
        <v>319</v>
      </c>
    </row>
    <row r="38" spans="22:37" ht="12" hidden="1" customHeight="1">
      <c r="V38" s="59"/>
      <c r="W38" s="60" t="s">
        <v>208</v>
      </c>
      <c r="X38" s="61" t="s">
        <v>341</v>
      </c>
      <c r="Y38" s="59" t="s">
        <v>537</v>
      </c>
      <c r="Z38" s="61" t="s">
        <v>80</v>
      </c>
      <c r="AA38" s="59"/>
      <c r="AB38" s="61" t="s">
        <v>399</v>
      </c>
      <c r="AC38" s="61" t="s">
        <v>422</v>
      </c>
      <c r="AD38" s="61" t="s">
        <v>248</v>
      </c>
      <c r="AG38" s="59"/>
      <c r="AH38" s="59"/>
      <c r="AI38" s="59"/>
      <c r="AK38" s="62" t="s">
        <v>591</v>
      </c>
    </row>
    <row r="39" spans="22:37" ht="12" hidden="1" customHeight="1">
      <c r="V39" s="59"/>
      <c r="W39" s="60" t="s">
        <v>542</v>
      </c>
      <c r="X39" s="61" t="s">
        <v>367</v>
      </c>
      <c r="Y39" s="61" t="s">
        <v>515</v>
      </c>
      <c r="Z39" s="61" t="s">
        <v>90</v>
      </c>
      <c r="AA39" s="59"/>
      <c r="AB39" s="59" t="s">
        <v>537</v>
      </c>
      <c r="AC39" s="61" t="s">
        <v>566</v>
      </c>
      <c r="AD39" s="61" t="s">
        <v>112</v>
      </c>
      <c r="AG39" s="59"/>
      <c r="AH39" s="59"/>
      <c r="AI39" s="59"/>
      <c r="AJ39" s="59"/>
      <c r="AK39" s="62" t="s">
        <v>217</v>
      </c>
    </row>
    <row r="40" spans="22:37" ht="12" hidden="1" customHeight="1">
      <c r="V40" s="59"/>
      <c r="W40" s="60" t="s">
        <v>485</v>
      </c>
      <c r="X40" s="61" t="s">
        <v>393</v>
      </c>
      <c r="Y40" s="61" t="s">
        <v>161</v>
      </c>
      <c r="Z40" s="59" t="s">
        <v>537</v>
      </c>
      <c r="AA40" s="59"/>
      <c r="AB40" s="61" t="s">
        <v>82</v>
      </c>
      <c r="AC40" s="61" t="s">
        <v>424</v>
      </c>
      <c r="AD40" s="61" t="s">
        <v>325</v>
      </c>
      <c r="AG40" s="59"/>
      <c r="AH40" s="59"/>
      <c r="AI40" s="59"/>
      <c r="AJ40" s="59"/>
      <c r="AK40" s="62" t="s">
        <v>340</v>
      </c>
    </row>
    <row r="41" spans="22:37" ht="12" hidden="1" customHeight="1">
      <c r="V41" s="59"/>
      <c r="W41" s="65" t="s">
        <v>548</v>
      </c>
      <c r="X41" s="61" t="s">
        <v>402</v>
      </c>
      <c r="Y41" s="61" t="s">
        <v>195</v>
      </c>
      <c r="AA41" s="59"/>
      <c r="AB41" s="61" t="s">
        <v>99</v>
      </c>
      <c r="AC41" s="59" t="s">
        <v>537</v>
      </c>
      <c r="AD41" s="59" t="s">
        <v>537</v>
      </c>
      <c r="AG41" s="59"/>
      <c r="AH41" s="59"/>
      <c r="AI41" s="59"/>
      <c r="AJ41" s="59"/>
      <c r="AK41" s="62" t="s">
        <v>348</v>
      </c>
    </row>
    <row r="42" spans="22:37" ht="12" hidden="1" customHeight="1">
      <c r="V42" s="59"/>
      <c r="W42" s="60" t="s">
        <v>543</v>
      </c>
      <c r="X42" s="61" t="s">
        <v>405</v>
      </c>
      <c r="Y42" s="61" t="s">
        <v>79</v>
      </c>
      <c r="AA42" s="59"/>
      <c r="AB42" s="61" t="s">
        <v>110</v>
      </c>
      <c r="AC42" s="61" t="s">
        <v>15</v>
      </c>
      <c r="AD42" s="58" t="s">
        <v>352</v>
      </c>
      <c r="AE42" s="61"/>
      <c r="AG42" s="59"/>
      <c r="AH42" s="59"/>
      <c r="AI42" s="59"/>
      <c r="AJ42" s="59"/>
      <c r="AK42" s="62" t="s">
        <v>354</v>
      </c>
    </row>
    <row r="43" spans="22:37" ht="12" hidden="1" customHeight="1">
      <c r="V43" s="59"/>
      <c r="W43" s="60" t="s">
        <v>209</v>
      </c>
      <c r="X43" s="59" t="s">
        <v>537</v>
      </c>
      <c r="Y43" s="61" t="s">
        <v>128</v>
      </c>
      <c r="AA43" s="59"/>
      <c r="AB43" s="61" t="s">
        <v>330</v>
      </c>
      <c r="AC43" s="61" t="s">
        <v>364</v>
      </c>
      <c r="AD43" s="58" t="s">
        <v>300</v>
      </c>
      <c r="AG43" s="59"/>
      <c r="AH43" s="59"/>
      <c r="AI43" s="59"/>
      <c r="AJ43" s="59"/>
      <c r="AK43" s="62" t="s">
        <v>360</v>
      </c>
    </row>
    <row r="44" spans="22:37" ht="12" hidden="1" customHeight="1">
      <c r="V44" s="59"/>
      <c r="W44" s="60" t="s">
        <v>544</v>
      </c>
      <c r="X44" s="61" t="s">
        <v>508</v>
      </c>
      <c r="Y44" s="61" t="s">
        <v>567</v>
      </c>
      <c r="AA44" s="59"/>
      <c r="AB44" s="61" t="s">
        <v>350</v>
      </c>
      <c r="AC44" s="61" t="s">
        <v>410</v>
      </c>
      <c r="AD44" s="59" t="s">
        <v>537</v>
      </c>
      <c r="AG44" s="59"/>
      <c r="AH44" s="59"/>
      <c r="AI44" s="59"/>
      <c r="AJ44" s="59"/>
      <c r="AK44" s="62" t="s">
        <v>366</v>
      </c>
    </row>
    <row r="45" spans="22:37" ht="12" hidden="1" customHeight="1">
      <c r="V45" s="59"/>
      <c r="W45" s="60" t="s">
        <v>545</v>
      </c>
      <c r="X45" s="61" t="s">
        <v>88</v>
      </c>
      <c r="Y45" s="61" t="s">
        <v>328</v>
      </c>
      <c r="AA45" s="59"/>
      <c r="AB45" s="61" t="s">
        <v>394</v>
      </c>
      <c r="AC45" s="61" t="s">
        <v>426</v>
      </c>
      <c r="AD45" s="61"/>
      <c r="AG45" s="59"/>
      <c r="AH45" s="59"/>
      <c r="AI45" s="59"/>
      <c r="AJ45" s="59"/>
      <c r="AK45" s="62" t="s">
        <v>701</v>
      </c>
    </row>
    <row r="46" spans="22:37" ht="12" hidden="1" customHeight="1">
      <c r="V46" s="59"/>
      <c r="W46" s="60" t="s">
        <v>546</v>
      </c>
      <c r="X46" s="61" t="s">
        <v>121</v>
      </c>
      <c r="Y46" s="61" t="s">
        <v>342</v>
      </c>
      <c r="AA46" s="59"/>
      <c r="AB46" s="59" t="s">
        <v>537</v>
      </c>
      <c r="AC46" s="61" t="s">
        <v>432</v>
      </c>
      <c r="AG46" s="59"/>
      <c r="AH46" s="59"/>
      <c r="AI46" s="59"/>
      <c r="AJ46" s="59"/>
      <c r="AK46" s="62" t="s">
        <v>592</v>
      </c>
    </row>
    <row r="47" spans="22:37" ht="12" hidden="1" customHeight="1">
      <c r="V47" s="59"/>
      <c r="W47" s="60" t="s">
        <v>547</v>
      </c>
      <c r="X47" s="61" t="s">
        <v>152</v>
      </c>
      <c r="Y47" s="59" t="s">
        <v>537</v>
      </c>
      <c r="AA47" s="59"/>
      <c r="AC47" s="59" t="s">
        <v>537</v>
      </c>
      <c r="AG47" s="59"/>
      <c r="AH47" s="59"/>
      <c r="AI47" s="59"/>
      <c r="AJ47" s="59"/>
      <c r="AK47" s="62" t="s">
        <v>593</v>
      </c>
    </row>
    <row r="48" spans="22:37" ht="12" hidden="1" customHeight="1">
      <c r="V48" s="59"/>
      <c r="W48" s="60" t="s">
        <v>486</v>
      </c>
      <c r="X48" s="61" t="s">
        <v>378</v>
      </c>
      <c r="AA48" s="59"/>
      <c r="AB48" s="61"/>
      <c r="AC48" s="61" t="s">
        <v>568</v>
      </c>
      <c r="AD48" s="61"/>
      <c r="AG48" s="59"/>
      <c r="AH48" s="59"/>
      <c r="AI48" s="59"/>
      <c r="AJ48" s="59"/>
      <c r="AK48" s="62" t="s">
        <v>372</v>
      </c>
    </row>
    <row r="49" spans="22:37" ht="12" hidden="1" customHeight="1">
      <c r="V49" s="59"/>
      <c r="W49" s="60" t="s">
        <v>210</v>
      </c>
      <c r="X49" s="61" t="s">
        <v>388</v>
      </c>
      <c r="AA49" s="59"/>
      <c r="AC49" s="61" t="s">
        <v>66</v>
      </c>
      <c r="AF49" s="59"/>
      <c r="AG49" s="59"/>
      <c r="AH49" s="59"/>
      <c r="AI49" s="59"/>
      <c r="AJ49" s="59"/>
      <c r="AK49" s="62" t="s">
        <v>377</v>
      </c>
    </row>
    <row r="50" spans="22:37" ht="12" hidden="1" customHeight="1">
      <c r="V50" s="59"/>
      <c r="W50" s="60" t="s">
        <v>487</v>
      </c>
      <c r="X50" s="61" t="s">
        <v>409</v>
      </c>
      <c r="AA50" s="59"/>
      <c r="AC50" s="61" t="s">
        <v>83</v>
      </c>
      <c r="AE50" s="59"/>
      <c r="AF50" s="59"/>
      <c r="AG50" s="59"/>
      <c r="AH50" s="59"/>
      <c r="AI50" s="59"/>
      <c r="AJ50" s="59"/>
      <c r="AK50" s="62" t="s">
        <v>594</v>
      </c>
    </row>
    <row r="51" spans="22:37" ht="12" hidden="1" customHeight="1">
      <c r="V51" s="59"/>
      <c r="W51" s="60" t="s">
        <v>211</v>
      </c>
      <c r="X51" s="59" t="s">
        <v>537</v>
      </c>
      <c r="AA51" s="59"/>
      <c r="AC51" s="61" t="s">
        <v>104</v>
      </c>
      <c r="AD51" s="61"/>
      <c r="AE51" s="59"/>
      <c r="AF51" s="59"/>
      <c r="AG51" s="59"/>
      <c r="AH51" s="59"/>
      <c r="AI51" s="59"/>
      <c r="AJ51" s="59"/>
      <c r="AK51" s="59" t="s">
        <v>595</v>
      </c>
    </row>
    <row r="52" spans="22:37" ht="12" hidden="1" customHeight="1">
      <c r="V52" s="59"/>
      <c r="X52" s="58" t="s">
        <v>292</v>
      </c>
      <c r="AA52" s="59"/>
      <c r="AC52" s="61" t="s">
        <v>111</v>
      </c>
      <c r="AD52" s="61"/>
      <c r="AE52" s="59"/>
      <c r="AF52" s="59"/>
      <c r="AG52" s="59"/>
      <c r="AH52" s="59"/>
      <c r="AI52" s="59"/>
      <c r="AJ52" s="59"/>
      <c r="AK52" s="59" t="s">
        <v>596</v>
      </c>
    </row>
    <row r="53" spans="22:37" ht="12" hidden="1" customHeight="1">
      <c r="V53" s="59"/>
      <c r="X53" s="58" t="s">
        <v>293</v>
      </c>
      <c r="AA53" s="59"/>
      <c r="AC53" s="61" t="s">
        <v>131</v>
      </c>
      <c r="AD53" s="61"/>
      <c r="AE53" s="59"/>
      <c r="AF53" s="59"/>
      <c r="AG53" s="59"/>
      <c r="AH53" s="59"/>
      <c r="AI53" s="59"/>
      <c r="AJ53" s="59"/>
      <c r="AK53" s="59" t="s">
        <v>597</v>
      </c>
    </row>
    <row r="54" spans="22:37" ht="12" hidden="1" customHeight="1">
      <c r="V54" s="59"/>
      <c r="X54" s="58" t="s">
        <v>135</v>
      </c>
      <c r="AA54" s="59"/>
      <c r="AC54" s="61" t="s">
        <v>144</v>
      </c>
      <c r="AD54" s="61"/>
      <c r="AE54" s="59"/>
      <c r="AF54" s="59"/>
      <c r="AG54" s="59"/>
      <c r="AH54" s="59"/>
      <c r="AI54" s="59"/>
      <c r="AJ54" s="59"/>
      <c r="AK54" s="62" t="s">
        <v>387</v>
      </c>
    </row>
    <row r="55" spans="22:37" ht="12" hidden="1" customHeight="1">
      <c r="V55" s="59"/>
      <c r="X55" s="59" t="s">
        <v>537</v>
      </c>
      <c r="AA55" s="59"/>
      <c r="AC55" s="61" t="s">
        <v>156</v>
      </c>
      <c r="AE55" s="59"/>
      <c r="AF55" s="59"/>
      <c r="AG55" s="59"/>
      <c r="AH55" s="59"/>
      <c r="AI55" s="59"/>
      <c r="AJ55" s="59"/>
      <c r="AK55" s="59" t="s">
        <v>392</v>
      </c>
    </row>
    <row r="56" spans="22:37" ht="12" hidden="1" customHeight="1">
      <c r="V56" s="59"/>
      <c r="AA56" s="59"/>
      <c r="AC56" s="61" t="s">
        <v>358</v>
      </c>
      <c r="AE56" s="59"/>
      <c r="AF56" s="59"/>
      <c r="AG56" s="59"/>
      <c r="AH56" s="59"/>
      <c r="AI56" s="59"/>
      <c r="AJ56" s="59"/>
      <c r="AK56" s="59" t="s">
        <v>397</v>
      </c>
    </row>
    <row r="57" spans="22:37" ht="12" hidden="1" customHeight="1">
      <c r="V57" s="59"/>
      <c r="AA57" s="59"/>
      <c r="AC57" s="61" t="s">
        <v>395</v>
      </c>
      <c r="AE57" s="59"/>
      <c r="AF57" s="59"/>
      <c r="AG57" s="59"/>
      <c r="AH57" s="59"/>
      <c r="AI57" s="59"/>
      <c r="AJ57" s="59"/>
      <c r="AK57" s="62" t="s">
        <v>401</v>
      </c>
    </row>
    <row r="58" spans="22:37" ht="12" hidden="1" customHeight="1">
      <c r="V58" s="59"/>
      <c r="AA58" s="59"/>
      <c r="AC58" s="61" t="s">
        <v>370</v>
      </c>
      <c r="AE58" s="59"/>
      <c r="AF58" s="59"/>
      <c r="AG58" s="59"/>
      <c r="AH58" s="59"/>
      <c r="AI58" s="59"/>
      <c r="AJ58" s="59"/>
      <c r="AK58" s="62" t="s">
        <v>404</v>
      </c>
    </row>
    <row r="59" spans="22:37" ht="12" hidden="1" customHeight="1">
      <c r="V59" s="59"/>
      <c r="X59" s="61"/>
      <c r="Z59" s="59"/>
      <c r="AA59" s="59"/>
      <c r="AC59" s="61" t="s">
        <v>413</v>
      </c>
      <c r="AE59" s="59"/>
      <c r="AF59" s="59"/>
      <c r="AG59" s="59"/>
      <c r="AH59" s="59"/>
      <c r="AI59" s="59"/>
      <c r="AJ59" s="59"/>
      <c r="AK59" s="62" t="s">
        <v>166</v>
      </c>
    </row>
    <row r="60" spans="22:37" ht="12" hidden="1" customHeight="1">
      <c r="V60" s="59"/>
      <c r="Z60" s="59"/>
      <c r="AA60" s="59"/>
      <c r="AC60" s="61" t="s">
        <v>421</v>
      </c>
      <c r="AE60" s="59"/>
      <c r="AF60" s="59"/>
      <c r="AG60" s="59"/>
      <c r="AH60" s="59"/>
      <c r="AI60" s="59"/>
      <c r="AJ60" s="59"/>
      <c r="AK60" s="62" t="s">
        <v>218</v>
      </c>
    </row>
    <row r="61" spans="22:37" ht="12" hidden="1" customHeight="1">
      <c r="V61" s="59"/>
      <c r="Z61" s="59"/>
      <c r="AA61" s="59"/>
      <c r="AC61" s="61" t="s">
        <v>434</v>
      </c>
      <c r="AE61" s="59"/>
      <c r="AF61" s="59"/>
      <c r="AG61" s="59"/>
      <c r="AH61" s="59"/>
      <c r="AI61" s="59"/>
      <c r="AJ61" s="59"/>
      <c r="AK61" s="62" t="s">
        <v>598</v>
      </c>
    </row>
    <row r="62" spans="22:37" ht="12" hidden="1" customHeight="1">
      <c r="V62" s="59"/>
      <c r="X62" s="61"/>
      <c r="Z62" s="59"/>
      <c r="AA62" s="59"/>
      <c r="AC62" s="59" t="s">
        <v>537</v>
      </c>
      <c r="AE62" s="59"/>
      <c r="AF62" s="59"/>
      <c r="AG62" s="59"/>
      <c r="AH62" s="59"/>
      <c r="AI62" s="59"/>
      <c r="AJ62" s="59"/>
      <c r="AK62" s="62" t="s">
        <v>411</v>
      </c>
    </row>
    <row r="63" spans="22:37" ht="12" hidden="1" customHeight="1">
      <c r="V63" s="59"/>
      <c r="Z63" s="59"/>
      <c r="AA63" s="59"/>
      <c r="AC63" s="61" t="s">
        <v>511</v>
      </c>
      <c r="AE63" s="59"/>
      <c r="AF63" s="59"/>
      <c r="AG63" s="59"/>
      <c r="AH63" s="59"/>
      <c r="AI63" s="59"/>
      <c r="AJ63" s="59"/>
      <c r="AK63" s="62" t="s">
        <v>219</v>
      </c>
    </row>
    <row r="64" spans="22:37" ht="12" hidden="1" customHeight="1">
      <c r="V64" s="59"/>
      <c r="Z64" s="59"/>
      <c r="AA64" s="59"/>
      <c r="AB64" s="61"/>
      <c r="AC64" s="61" t="s">
        <v>157</v>
      </c>
      <c r="AE64" s="59"/>
      <c r="AF64" s="59"/>
      <c r="AG64" s="59"/>
      <c r="AH64" s="59"/>
      <c r="AI64" s="59"/>
      <c r="AJ64" s="59"/>
      <c r="AK64" s="62" t="s">
        <v>599</v>
      </c>
    </row>
    <row r="65" spans="21:38" ht="12" hidden="1" customHeight="1">
      <c r="V65" s="59"/>
      <c r="Z65" s="59"/>
      <c r="AA65" s="59"/>
      <c r="AC65" s="61" t="s">
        <v>569</v>
      </c>
      <c r="AE65" s="59"/>
      <c r="AF65" s="59"/>
      <c r="AG65" s="59"/>
      <c r="AH65" s="59"/>
      <c r="AI65" s="59"/>
      <c r="AJ65" s="59"/>
      <c r="AK65" s="62" t="s">
        <v>416</v>
      </c>
    </row>
    <row r="66" spans="21:38" ht="12" hidden="1" customHeight="1">
      <c r="V66" s="59"/>
      <c r="Z66" s="59"/>
      <c r="AA66" s="59"/>
      <c r="AC66" s="61" t="s">
        <v>26</v>
      </c>
      <c r="AE66" s="59"/>
      <c r="AF66" s="59"/>
      <c r="AG66" s="59"/>
      <c r="AH66" s="59"/>
      <c r="AI66" s="59"/>
      <c r="AJ66" s="59"/>
      <c r="AK66" s="62" t="s">
        <v>418</v>
      </c>
    </row>
    <row r="67" spans="21:38" ht="12" hidden="1" customHeight="1">
      <c r="V67" s="59"/>
      <c r="Z67" s="59"/>
      <c r="AA67" s="59"/>
      <c r="AC67" s="61" t="s">
        <v>44</v>
      </c>
      <c r="AE67" s="59"/>
      <c r="AF67" s="59"/>
      <c r="AG67" s="59"/>
      <c r="AH67" s="59"/>
      <c r="AI67" s="59"/>
      <c r="AJ67" s="59"/>
      <c r="AK67" s="62" t="s">
        <v>420</v>
      </c>
    </row>
    <row r="68" spans="21:38" ht="12" hidden="1" customHeight="1">
      <c r="V68" s="59"/>
      <c r="Z68" s="59"/>
      <c r="AA68" s="59"/>
      <c r="AC68" s="61" t="s">
        <v>73</v>
      </c>
      <c r="AD68" s="61"/>
      <c r="AE68" s="59"/>
      <c r="AF68" s="59"/>
      <c r="AG68" s="59"/>
      <c r="AH68" s="59"/>
      <c r="AI68" s="59"/>
      <c r="AJ68" s="59"/>
      <c r="AK68" s="62" t="s">
        <v>220</v>
      </c>
    </row>
    <row r="69" spans="21:38" ht="12" hidden="1" customHeight="1">
      <c r="V69" s="59"/>
      <c r="Z69" s="59"/>
      <c r="AA69" s="59"/>
      <c r="AC69" s="61" t="s">
        <v>139</v>
      </c>
      <c r="AE69" s="59"/>
      <c r="AF69" s="59"/>
      <c r="AG69" s="59"/>
      <c r="AH69" s="59"/>
      <c r="AI69" s="59"/>
      <c r="AJ69" s="59"/>
      <c r="AK69" s="62" t="s">
        <v>702</v>
      </c>
    </row>
    <row r="70" spans="21:38" ht="12" hidden="1" customHeight="1">
      <c r="V70" s="59"/>
      <c r="Z70" s="59"/>
      <c r="AA70" s="59"/>
      <c r="AC70" s="61"/>
      <c r="AE70" s="59"/>
      <c r="AF70" s="59"/>
      <c r="AG70" s="59"/>
      <c r="AH70" s="59"/>
      <c r="AI70" s="59"/>
      <c r="AJ70" s="59"/>
      <c r="AK70" s="62" t="s">
        <v>423</v>
      </c>
    </row>
    <row r="71" spans="21:38" ht="12" hidden="1" customHeight="1">
      <c r="AC71" s="61" t="s">
        <v>149</v>
      </c>
      <c r="AD71" s="59"/>
      <c r="AK71" s="62" t="s">
        <v>425</v>
      </c>
    </row>
    <row r="72" spans="21:38" ht="12" hidden="1" customHeight="1">
      <c r="Y72" s="59"/>
      <c r="AC72" s="61" t="s">
        <v>316</v>
      </c>
      <c r="AK72" s="62" t="s">
        <v>600</v>
      </c>
    </row>
    <row r="73" spans="21:38" ht="12" hidden="1" customHeight="1">
      <c r="AC73" s="61" t="s">
        <v>337</v>
      </c>
      <c r="AK73" s="62" t="s">
        <v>703</v>
      </c>
    </row>
    <row r="74" spans="21:38" ht="12" hidden="1" customHeight="1">
      <c r="AC74" s="61" t="s">
        <v>385</v>
      </c>
      <c r="AK74" s="62" t="s">
        <v>221</v>
      </c>
    </row>
    <row r="75" spans="21:38" ht="12" hidden="1" customHeight="1">
      <c r="AC75" s="61" t="s">
        <v>428</v>
      </c>
      <c r="AK75" s="62" t="s">
        <v>429</v>
      </c>
    </row>
    <row r="76" spans="21:38" ht="12" hidden="1" customHeight="1">
      <c r="U76" s="66"/>
      <c r="V76" s="66"/>
      <c r="W76" s="66"/>
      <c r="Y76" s="66"/>
      <c r="Z76" s="66"/>
      <c r="AA76" s="66"/>
      <c r="AB76" s="66"/>
      <c r="AC76" s="61" t="s">
        <v>441</v>
      </c>
      <c r="AD76" s="66"/>
      <c r="AE76" s="66"/>
      <c r="AF76" s="66"/>
      <c r="AG76" s="66"/>
      <c r="AH76" s="66"/>
      <c r="AI76" s="66"/>
      <c r="AJ76" s="66"/>
      <c r="AK76" s="62" t="s">
        <v>431</v>
      </c>
      <c r="AL76" s="66"/>
    </row>
    <row r="77" spans="21:38" ht="12" hidden="1" customHeight="1">
      <c r="U77" s="66"/>
      <c r="V77" s="66"/>
      <c r="W77" s="66"/>
      <c r="Y77" s="66"/>
      <c r="Z77" s="66"/>
      <c r="AA77" s="66"/>
      <c r="AB77" s="66"/>
      <c r="AC77" s="61"/>
      <c r="AD77" s="66"/>
      <c r="AE77" s="66"/>
      <c r="AF77" s="66"/>
      <c r="AG77" s="66"/>
      <c r="AH77" s="66"/>
      <c r="AI77" s="66"/>
      <c r="AJ77" s="66"/>
      <c r="AK77" s="62" t="s">
        <v>704</v>
      </c>
      <c r="AL77" s="66"/>
    </row>
    <row r="78" spans="21:38" ht="12" hidden="1" customHeight="1">
      <c r="U78" s="66"/>
      <c r="V78" s="66"/>
      <c r="W78" s="66"/>
      <c r="X78" s="66"/>
      <c r="Y78" s="66"/>
      <c r="Z78" s="66"/>
      <c r="AA78" s="66"/>
      <c r="AB78" s="66"/>
      <c r="AC78" s="59" t="s">
        <v>537</v>
      </c>
      <c r="AD78" s="66"/>
      <c r="AE78" s="66"/>
      <c r="AF78" s="66"/>
      <c r="AG78" s="66"/>
      <c r="AH78" s="66"/>
      <c r="AI78" s="66"/>
      <c r="AJ78" s="66"/>
      <c r="AK78" s="62" t="s">
        <v>433</v>
      </c>
      <c r="AL78" s="66"/>
    </row>
    <row r="79" spans="21:38" ht="12" hidden="1" customHeight="1">
      <c r="U79" s="66"/>
      <c r="V79" s="66"/>
      <c r="W79" s="66"/>
      <c r="X79" s="66"/>
      <c r="Y79" s="66"/>
      <c r="Z79" s="66"/>
      <c r="AA79" s="66"/>
      <c r="AB79" s="66"/>
      <c r="AD79" s="66"/>
      <c r="AE79" s="66"/>
      <c r="AF79" s="66"/>
      <c r="AG79" s="66"/>
      <c r="AH79" s="66"/>
      <c r="AI79" s="66"/>
      <c r="AJ79" s="66"/>
      <c r="AK79" s="62" t="s">
        <v>601</v>
      </c>
      <c r="AL79" s="66"/>
    </row>
    <row r="80" spans="21:38" ht="12" hidden="1" customHeight="1">
      <c r="U80" s="66"/>
      <c r="V80" s="66"/>
      <c r="W80" s="66"/>
      <c r="X80" s="66"/>
      <c r="Y80" s="66"/>
      <c r="Z80" s="66"/>
      <c r="AA80" s="66"/>
      <c r="AB80" s="66"/>
      <c r="AD80" s="66"/>
      <c r="AE80" s="66"/>
      <c r="AF80" s="66"/>
      <c r="AG80" s="66"/>
      <c r="AH80" s="66"/>
      <c r="AI80" s="66"/>
      <c r="AJ80" s="66"/>
      <c r="AK80" s="62" t="s">
        <v>602</v>
      </c>
      <c r="AL80" s="66"/>
    </row>
    <row r="81" spans="1:38" ht="12" hidden="1" customHeight="1">
      <c r="U81" s="66"/>
      <c r="V81" s="66"/>
      <c r="W81" s="66"/>
      <c r="X81" s="66"/>
      <c r="Y81" s="66"/>
      <c r="Z81" s="66"/>
      <c r="AA81" s="66"/>
      <c r="AB81" s="66"/>
      <c r="AD81" s="66"/>
      <c r="AE81" s="66"/>
      <c r="AF81" s="66"/>
      <c r="AG81" s="66"/>
      <c r="AH81" s="66"/>
      <c r="AI81" s="66"/>
      <c r="AJ81" s="66"/>
      <c r="AK81" s="62" t="s">
        <v>603</v>
      </c>
      <c r="AL81" s="66"/>
    </row>
    <row r="82" spans="1:38" ht="12" hidden="1" customHeight="1">
      <c r="U82" s="66"/>
      <c r="V82" s="66"/>
      <c r="W82" s="66"/>
      <c r="X82" s="66"/>
      <c r="Y82" s="66"/>
      <c r="Z82" s="66"/>
      <c r="AA82" s="66"/>
      <c r="AB82" s="66"/>
      <c r="AD82" s="66"/>
      <c r="AE82" s="66"/>
      <c r="AF82" s="66"/>
      <c r="AG82" s="66"/>
      <c r="AH82" s="66"/>
      <c r="AI82" s="66"/>
      <c r="AJ82" s="66"/>
      <c r="AK82" s="62" t="s">
        <v>435</v>
      </c>
      <c r="AL82" s="66"/>
    </row>
    <row r="83" spans="1:38" ht="12" hidden="1" customHeight="1">
      <c r="U83" s="66"/>
      <c r="V83" s="66"/>
      <c r="W83" s="66"/>
      <c r="X83" s="66"/>
      <c r="Y83" s="66"/>
      <c r="Z83" s="66"/>
      <c r="AA83" s="66"/>
      <c r="AB83" s="66"/>
      <c r="AD83" s="66"/>
      <c r="AE83" s="66"/>
      <c r="AF83" s="66"/>
      <c r="AG83" s="66"/>
      <c r="AH83" s="66"/>
      <c r="AI83" s="66"/>
      <c r="AJ83" s="66"/>
      <c r="AK83" s="62" t="s">
        <v>436</v>
      </c>
      <c r="AL83" s="66"/>
    </row>
    <row r="84" spans="1:38" ht="12" hidden="1" customHeight="1">
      <c r="U84" s="66"/>
      <c r="V84" s="66"/>
      <c r="W84" s="66"/>
      <c r="X84" s="66"/>
      <c r="Y84" s="66"/>
      <c r="Z84" s="66"/>
      <c r="AA84" s="66"/>
      <c r="AB84" s="66"/>
      <c r="AD84" s="66"/>
      <c r="AE84" s="66"/>
      <c r="AF84" s="66"/>
      <c r="AG84" s="66"/>
      <c r="AH84" s="66"/>
      <c r="AI84" s="66"/>
      <c r="AJ84" s="66"/>
      <c r="AK84" s="62" t="s">
        <v>438</v>
      </c>
      <c r="AL84" s="66"/>
    </row>
    <row r="85" spans="1:38" ht="12" hidden="1" customHeight="1">
      <c r="U85" s="66"/>
      <c r="V85" s="66"/>
      <c r="W85" s="66"/>
      <c r="X85" s="66"/>
      <c r="Y85" s="66"/>
      <c r="Z85" s="66"/>
      <c r="AA85" s="66"/>
      <c r="AB85" s="66"/>
      <c r="AD85" s="66"/>
      <c r="AE85" s="66"/>
      <c r="AF85" s="66"/>
      <c r="AG85" s="66"/>
      <c r="AH85" s="66"/>
      <c r="AI85" s="66"/>
      <c r="AJ85" s="66"/>
      <c r="AK85" s="59" t="s">
        <v>440</v>
      </c>
      <c r="AL85" s="66"/>
    </row>
    <row r="86" spans="1:38" ht="12" hidden="1" customHeight="1">
      <c r="U86" s="66"/>
      <c r="V86" s="66"/>
      <c r="W86" s="66"/>
      <c r="X86" s="66"/>
      <c r="Y86" s="66"/>
      <c r="Z86" s="66"/>
      <c r="AA86" s="66"/>
      <c r="AB86" s="66"/>
      <c r="AD86" s="66"/>
      <c r="AE86" s="66"/>
      <c r="AF86" s="66"/>
      <c r="AG86" s="66"/>
      <c r="AH86" s="66"/>
      <c r="AI86" s="66"/>
      <c r="AJ86" s="66"/>
      <c r="AK86" s="62" t="s">
        <v>442</v>
      </c>
      <c r="AL86" s="66"/>
    </row>
    <row r="87" spans="1:38" ht="12" hidden="1" customHeight="1">
      <c r="U87" s="66"/>
      <c r="V87" s="66"/>
      <c r="W87" s="66"/>
      <c r="X87" s="66"/>
      <c r="Y87" s="66"/>
      <c r="Z87" s="66"/>
      <c r="AA87" s="66"/>
      <c r="AB87" s="66"/>
      <c r="AD87" s="66"/>
      <c r="AE87" s="66"/>
      <c r="AF87" s="66"/>
      <c r="AG87" s="66"/>
      <c r="AH87" s="66"/>
      <c r="AI87" s="66"/>
      <c r="AJ87" s="66"/>
      <c r="AK87" s="59" t="s">
        <v>444</v>
      </c>
      <c r="AL87" s="66"/>
    </row>
    <row r="88" spans="1:38" ht="12.75" hidden="1" customHeight="1">
      <c r="AK88" s="62" t="s">
        <v>642</v>
      </c>
    </row>
    <row r="89" spans="1:38" ht="12.75" hidden="1" customHeight="1">
      <c r="AK89" s="62" t="s">
        <v>445</v>
      </c>
    </row>
    <row r="90" spans="1:38" ht="12.75" hidden="1" customHeight="1">
      <c r="AK90" s="62" t="s">
        <v>604</v>
      </c>
    </row>
    <row r="91" spans="1:38" ht="15" hidden="1" customHeight="1">
      <c r="AK91" s="62" t="s">
        <v>446</v>
      </c>
    </row>
    <row r="92" spans="1:38" ht="14.25" hidden="1" customHeight="1">
      <c r="AK92" s="62" t="s">
        <v>447</v>
      </c>
    </row>
    <row r="93" spans="1:38" ht="12.75" hidden="1" customHeight="1">
      <c r="AK93" s="62" t="s">
        <v>448</v>
      </c>
    </row>
    <row r="94" spans="1:38" ht="5.25" customHeight="1">
      <c r="AK94" s="59" t="s">
        <v>605</v>
      </c>
    </row>
    <row r="95" spans="1:38" ht="13.5" customHeight="1">
      <c r="A95" s="67"/>
      <c r="B95" s="210" t="s">
        <v>449</v>
      </c>
      <c r="C95" s="212"/>
      <c r="D95" s="296" t="s">
        <v>606</v>
      </c>
      <c r="E95" s="297"/>
      <c r="F95" s="297"/>
      <c r="G95" s="297"/>
      <c r="H95" s="297"/>
      <c r="I95" s="297"/>
      <c r="J95" s="297"/>
      <c r="K95" s="297"/>
      <c r="L95" s="297"/>
      <c r="M95" s="297"/>
      <c r="N95" s="297"/>
      <c r="O95" s="297"/>
      <c r="P95" s="297"/>
      <c r="Q95" s="297"/>
      <c r="R95" s="298"/>
      <c r="S95" s="68"/>
      <c r="T95" s="68"/>
      <c r="AK95" s="59"/>
    </row>
    <row r="96" spans="1:38" ht="4.5" customHeight="1">
      <c r="A96" s="67"/>
      <c r="B96" s="4"/>
      <c r="C96" s="5"/>
      <c r="D96" s="71"/>
      <c r="E96" s="71"/>
      <c r="F96" s="71"/>
      <c r="G96" s="71"/>
      <c r="H96" s="71"/>
      <c r="I96" s="71"/>
      <c r="J96" s="71"/>
      <c r="K96" s="6"/>
      <c r="L96" s="6"/>
      <c r="M96" s="71"/>
      <c r="N96" s="71"/>
      <c r="O96" s="71"/>
      <c r="P96" s="71"/>
      <c r="Q96" s="67"/>
      <c r="R96" s="67"/>
      <c r="AK96" s="59"/>
    </row>
    <row r="97" spans="1:37" ht="13.5" customHeight="1">
      <c r="A97" s="67"/>
      <c r="B97" s="210" t="s">
        <v>212</v>
      </c>
      <c r="C97" s="212"/>
      <c r="D97" s="259" t="s">
        <v>737</v>
      </c>
      <c r="E97" s="260"/>
      <c r="F97" s="260"/>
      <c r="G97" s="260"/>
      <c r="H97" s="260"/>
      <c r="I97" s="261"/>
      <c r="J97" s="70"/>
      <c r="K97" s="210" t="s">
        <v>450</v>
      </c>
      <c r="L97" s="212"/>
      <c r="M97" s="341"/>
      <c r="N97" s="341"/>
      <c r="O97" s="341"/>
      <c r="P97" s="341"/>
      <c r="Q97" s="341"/>
      <c r="R97" s="341"/>
      <c r="S97" s="69"/>
      <c r="AK97" s="59"/>
    </row>
    <row r="98" spans="1:37" ht="4.5" customHeight="1">
      <c r="A98" s="67"/>
      <c r="B98" s="4"/>
      <c r="C98" s="5"/>
      <c r="D98" s="71"/>
      <c r="E98" s="71"/>
      <c r="F98" s="71"/>
      <c r="G98" s="71"/>
      <c r="H98" s="71"/>
      <c r="I98" s="71"/>
      <c r="J98" s="71"/>
      <c r="K98" s="6"/>
      <c r="L98" s="6"/>
      <c r="M98" s="71"/>
      <c r="N98" s="71"/>
      <c r="O98" s="71"/>
      <c r="P98" s="71"/>
      <c r="Q98" s="67"/>
      <c r="R98" s="67"/>
      <c r="AK98" s="59"/>
    </row>
    <row r="99" spans="1:37" ht="13.5" customHeight="1">
      <c r="A99" s="67"/>
      <c r="B99" s="210" t="s">
        <v>468</v>
      </c>
      <c r="C99" s="212"/>
      <c r="D99" s="341"/>
      <c r="E99" s="341"/>
      <c r="F99" s="341"/>
      <c r="G99" s="341"/>
      <c r="H99" s="341"/>
      <c r="I99" s="341"/>
      <c r="J99" s="71"/>
      <c r="K99" s="210" t="s">
        <v>451</v>
      </c>
      <c r="L99" s="212"/>
      <c r="M99" s="341"/>
      <c r="N99" s="341"/>
      <c r="O99" s="341"/>
      <c r="P99" s="341"/>
      <c r="Q99" s="341"/>
      <c r="R99" s="341"/>
      <c r="AK99" s="59"/>
    </row>
    <row r="100" spans="1:37" ht="4.5" customHeight="1">
      <c r="A100" s="67"/>
      <c r="B100" s="3"/>
      <c r="C100" s="5"/>
      <c r="D100" s="71"/>
      <c r="E100" s="71"/>
      <c r="F100" s="71"/>
      <c r="G100" s="71"/>
      <c r="H100" s="71"/>
      <c r="I100" s="71"/>
      <c r="J100" s="71"/>
      <c r="K100" s="6"/>
      <c r="L100" s="6"/>
      <c r="M100" s="71"/>
      <c r="N100" s="71"/>
      <c r="O100" s="71"/>
      <c r="P100" s="71"/>
      <c r="Q100" s="67"/>
      <c r="R100" s="67"/>
    </row>
    <row r="101" spans="1:37" ht="13.5" customHeight="1">
      <c r="A101" s="67"/>
      <c r="B101" s="210" t="s">
        <v>238</v>
      </c>
      <c r="C101" s="212"/>
      <c r="D101" s="341"/>
      <c r="E101" s="341"/>
      <c r="F101" s="341"/>
      <c r="G101" s="341"/>
      <c r="H101" s="341"/>
      <c r="I101" s="341"/>
      <c r="J101" s="72"/>
      <c r="K101" s="210" t="s">
        <v>469</v>
      </c>
      <c r="L101" s="212"/>
      <c r="M101" s="362"/>
      <c r="N101" s="363"/>
      <c r="O101" s="363"/>
      <c r="P101" s="363"/>
      <c r="Q101" s="363"/>
      <c r="R101" s="364"/>
    </row>
    <row r="102" spans="1:37" ht="4.5" customHeight="1"/>
    <row r="103" spans="1:37" ht="13.5" customHeight="1">
      <c r="A103" s="67"/>
      <c r="B103" s="210" t="s">
        <v>527</v>
      </c>
      <c r="C103" s="212"/>
      <c r="D103" s="365" t="s">
        <v>733</v>
      </c>
      <c r="E103" s="366"/>
      <c r="F103" s="127"/>
      <c r="G103" s="366" t="s">
        <v>732</v>
      </c>
      <c r="H103" s="366"/>
      <c r="I103" s="124"/>
      <c r="J103" s="123"/>
      <c r="K103" s="211" t="s">
        <v>731</v>
      </c>
      <c r="L103" s="212"/>
      <c r="M103" s="116"/>
      <c r="N103" s="366" t="s">
        <v>734</v>
      </c>
      <c r="O103" s="366"/>
      <c r="P103" s="367"/>
      <c r="Q103" s="367"/>
      <c r="R103" s="368"/>
    </row>
    <row r="104" spans="1:37" ht="5.0999999999999996" customHeight="1">
      <c r="A104" s="67"/>
      <c r="B104" s="67"/>
      <c r="C104" s="67"/>
      <c r="D104" s="67"/>
      <c r="E104" s="67"/>
      <c r="F104" s="67"/>
      <c r="G104" s="67"/>
      <c r="H104" s="67"/>
      <c r="I104" s="67"/>
      <c r="J104" s="67"/>
      <c r="K104" s="67"/>
      <c r="L104" s="67"/>
      <c r="M104" s="67"/>
      <c r="N104" s="67"/>
      <c r="O104" s="67"/>
      <c r="P104" s="67"/>
      <c r="Q104" s="67"/>
      <c r="R104" s="67"/>
    </row>
    <row r="105" spans="1:37" ht="26.25" customHeight="1">
      <c r="A105" s="67"/>
      <c r="B105" s="303" t="s">
        <v>607</v>
      </c>
      <c r="C105" s="303"/>
      <c r="D105" s="236" t="s">
        <v>744</v>
      </c>
      <c r="E105" s="237"/>
      <c r="F105" s="237"/>
      <c r="G105" s="237"/>
      <c r="H105" s="237"/>
      <c r="I105" s="361"/>
      <c r="J105" s="73"/>
      <c r="K105" s="357" t="s">
        <v>729</v>
      </c>
      <c r="L105" s="358"/>
      <c r="M105" s="355"/>
      <c r="N105" s="356"/>
      <c r="O105" s="357" t="s">
        <v>730</v>
      </c>
      <c r="P105" s="358"/>
      <c r="Q105" s="359"/>
      <c r="R105" s="360"/>
    </row>
    <row r="106" spans="1:37" ht="5.0999999999999996" customHeight="1">
      <c r="A106" s="67"/>
      <c r="B106" s="2"/>
      <c r="C106" s="2"/>
      <c r="D106" s="67"/>
      <c r="E106" s="67"/>
      <c r="F106" s="67"/>
      <c r="G106" s="67"/>
      <c r="H106" s="2"/>
      <c r="I106" s="2"/>
      <c r="J106" s="67"/>
      <c r="K106" s="67"/>
      <c r="L106" s="67"/>
      <c r="M106" s="67"/>
      <c r="N106" s="67"/>
      <c r="O106" s="67"/>
      <c r="P106" s="67"/>
      <c r="Q106" s="67"/>
      <c r="R106" s="67"/>
    </row>
    <row r="107" spans="1:37" ht="13.5" customHeight="1">
      <c r="A107" s="67"/>
      <c r="B107" s="351" t="s">
        <v>608</v>
      </c>
      <c r="C107" s="351"/>
      <c r="D107" s="352"/>
      <c r="E107" s="353"/>
      <c r="F107" s="353"/>
      <c r="G107" s="353"/>
      <c r="H107" s="353"/>
      <c r="I107" s="354"/>
      <c r="J107" s="74"/>
      <c r="K107" s="212" t="s">
        <v>745</v>
      </c>
      <c r="L107" s="303"/>
      <c r="M107" s="341"/>
      <c r="N107" s="341"/>
      <c r="O107" s="341"/>
      <c r="P107" s="341"/>
      <c r="Q107" s="341"/>
      <c r="R107" s="341"/>
      <c r="S107" s="75"/>
    </row>
    <row r="108" spans="1:37" ht="4.5" customHeight="1">
      <c r="A108" s="67"/>
      <c r="B108" s="4"/>
      <c r="C108" s="5"/>
      <c r="D108" s="71"/>
      <c r="E108" s="71"/>
      <c r="F108" s="71"/>
      <c r="G108" s="71"/>
      <c r="H108" s="71"/>
      <c r="I108" s="71"/>
      <c r="J108" s="71"/>
      <c r="K108" s="6"/>
      <c r="L108" s="6"/>
      <c r="M108" s="71"/>
      <c r="N108" s="71"/>
      <c r="O108" s="71"/>
      <c r="P108" s="71"/>
      <c r="Q108" s="67"/>
      <c r="R108" s="67"/>
    </row>
    <row r="109" spans="1:37" ht="13.5" customHeight="1">
      <c r="A109" s="67"/>
      <c r="B109" s="210" t="s">
        <v>452</v>
      </c>
      <c r="C109" s="212"/>
      <c r="D109" s="341"/>
      <c r="E109" s="341"/>
      <c r="F109" s="341"/>
      <c r="G109" s="341"/>
      <c r="H109" s="341"/>
      <c r="I109" s="341"/>
      <c r="K109" s="210" t="s">
        <v>453</v>
      </c>
      <c r="L109" s="212"/>
      <c r="M109" s="341"/>
      <c r="N109" s="341"/>
      <c r="O109" s="341"/>
      <c r="P109" s="341"/>
      <c r="Q109" s="341"/>
      <c r="R109" s="341"/>
      <c r="V109" s="76"/>
      <c r="W109" s="77"/>
      <c r="X109" s="77"/>
      <c r="Y109" s="76"/>
    </row>
    <row r="110" spans="1:37" ht="5.0999999999999996" customHeight="1">
      <c r="A110" s="67"/>
      <c r="B110" s="2"/>
      <c r="C110" s="2"/>
      <c r="D110" s="67"/>
      <c r="E110" s="67"/>
      <c r="F110" s="67"/>
      <c r="G110" s="67"/>
      <c r="H110" s="2"/>
      <c r="I110" s="2"/>
      <c r="J110" s="67"/>
      <c r="K110" s="67"/>
      <c r="L110" s="67"/>
      <c r="M110" s="67"/>
      <c r="N110" s="67"/>
      <c r="O110" s="67"/>
      <c r="P110" s="67"/>
      <c r="Q110" s="67"/>
      <c r="R110" s="67"/>
    </row>
    <row r="111" spans="1:37" ht="13.5" customHeight="1">
      <c r="A111" s="67"/>
      <c r="B111" s="210" t="s">
        <v>609</v>
      </c>
      <c r="C111" s="212"/>
      <c r="D111" s="341"/>
      <c r="E111" s="341"/>
      <c r="F111" s="341"/>
      <c r="G111" s="341"/>
      <c r="H111" s="341"/>
      <c r="I111" s="341"/>
      <c r="K111" s="210" t="s">
        <v>610</v>
      </c>
      <c r="L111" s="212"/>
      <c r="M111" s="341"/>
      <c r="N111" s="341"/>
      <c r="O111" s="341"/>
      <c r="P111" s="341"/>
      <c r="Q111" s="341"/>
      <c r="R111" s="341"/>
      <c r="V111" s="76"/>
      <c r="W111" s="77"/>
      <c r="X111" s="77"/>
      <c r="Y111" s="76"/>
    </row>
    <row r="112" spans="1:37" ht="4.5" customHeight="1">
      <c r="A112" s="67"/>
      <c r="B112" s="2"/>
      <c r="C112" s="2"/>
      <c r="D112" s="67"/>
      <c r="E112" s="67"/>
      <c r="F112" s="67"/>
      <c r="G112" s="67"/>
      <c r="H112" s="67"/>
      <c r="I112" s="67"/>
      <c r="J112" s="67"/>
      <c r="K112" s="2"/>
      <c r="L112" s="2"/>
      <c r="M112" s="67"/>
      <c r="N112" s="67"/>
      <c r="O112" s="67"/>
      <c r="P112" s="67"/>
      <c r="Q112" s="67"/>
      <c r="R112" s="67"/>
      <c r="T112" s="76"/>
      <c r="U112" s="77"/>
      <c r="V112" s="77"/>
      <c r="W112" s="76"/>
    </row>
    <row r="113" spans="1:37" ht="41.25" customHeight="1">
      <c r="A113" s="67"/>
      <c r="B113" s="214" t="s">
        <v>611</v>
      </c>
      <c r="C113" s="327"/>
      <c r="D113" s="117"/>
      <c r="E113" s="210" t="s">
        <v>612</v>
      </c>
      <c r="F113" s="212"/>
      <c r="G113" s="117"/>
      <c r="H113" s="213" t="s">
        <v>613</v>
      </c>
      <c r="I113" s="327"/>
      <c r="J113" s="345"/>
      <c r="K113" s="346"/>
      <c r="L113" s="213" t="s">
        <v>614</v>
      </c>
      <c r="M113" s="347"/>
      <c r="N113" s="348"/>
      <c r="O113" s="349"/>
      <c r="P113" s="349"/>
      <c r="Q113" s="349"/>
      <c r="R113" s="350"/>
      <c r="V113" s="76"/>
      <c r="W113" s="77"/>
      <c r="X113" s="77"/>
      <c r="Y113" s="76"/>
    </row>
    <row r="114" spans="1:37" ht="4.5" customHeight="1">
      <c r="A114" s="67"/>
      <c r="B114" s="67"/>
      <c r="C114" s="67"/>
      <c r="D114" s="67"/>
      <c r="E114" s="67"/>
      <c r="F114" s="67"/>
      <c r="G114" s="67"/>
      <c r="H114" s="67"/>
      <c r="I114" s="67"/>
      <c r="J114" s="67"/>
      <c r="K114" s="67"/>
      <c r="L114" s="67"/>
      <c r="M114" s="67"/>
      <c r="N114" s="67"/>
      <c r="O114" s="67"/>
      <c r="P114" s="67"/>
      <c r="Q114" s="67"/>
      <c r="R114" s="67"/>
      <c r="T114" s="76"/>
      <c r="U114" s="77"/>
      <c r="V114" s="77"/>
      <c r="W114" s="76"/>
    </row>
    <row r="115" spans="1:37" ht="13.5" customHeight="1">
      <c r="A115" s="67"/>
      <c r="B115" s="342" t="s">
        <v>736</v>
      </c>
      <c r="C115" s="343"/>
      <c r="D115" s="343"/>
      <c r="E115" s="343"/>
      <c r="F115" s="343"/>
      <c r="G115" s="343"/>
      <c r="H115" s="343"/>
      <c r="I115" s="343"/>
      <c r="J115" s="343"/>
      <c r="K115" s="343"/>
      <c r="L115" s="343"/>
      <c r="M115" s="343"/>
      <c r="N115" s="343"/>
      <c r="O115" s="343"/>
      <c r="P115" s="343"/>
      <c r="Q115" s="343"/>
      <c r="R115" s="344"/>
      <c r="T115" s="76"/>
      <c r="U115" s="77"/>
      <c r="V115" s="77"/>
      <c r="W115" s="76"/>
    </row>
    <row r="116" spans="1:37" ht="93" customHeight="1">
      <c r="A116" s="67"/>
      <c r="B116" s="259" t="s">
        <v>743</v>
      </c>
      <c r="C116" s="260"/>
      <c r="D116" s="260"/>
      <c r="E116" s="260"/>
      <c r="F116" s="260"/>
      <c r="G116" s="260"/>
      <c r="H116" s="260"/>
      <c r="I116" s="260"/>
      <c r="J116" s="260"/>
      <c r="K116" s="260"/>
      <c r="L116" s="260"/>
      <c r="M116" s="260"/>
      <c r="N116" s="260"/>
      <c r="O116" s="260"/>
      <c r="P116" s="260"/>
      <c r="Q116" s="260"/>
      <c r="R116" s="261"/>
      <c r="T116" s="76"/>
      <c r="U116" s="77"/>
      <c r="V116" s="77"/>
      <c r="W116" s="76"/>
    </row>
    <row r="117" spans="1:37" ht="13.5" customHeight="1">
      <c r="A117" s="67"/>
      <c r="B117" s="334" t="s">
        <v>616</v>
      </c>
      <c r="C117" s="334"/>
      <c r="D117" s="334"/>
      <c r="E117" s="335" t="s">
        <v>708</v>
      </c>
      <c r="F117" s="335"/>
      <c r="G117" s="335"/>
      <c r="H117" s="335"/>
      <c r="I117" s="335"/>
      <c r="J117" s="335"/>
      <c r="K117" s="335"/>
      <c r="L117" s="335"/>
      <c r="M117" s="335"/>
      <c r="N117" s="335"/>
      <c r="O117" s="335"/>
      <c r="P117" s="335"/>
      <c r="Q117" s="335"/>
      <c r="R117" s="335"/>
    </row>
    <row r="118" spans="1:37" ht="13.5" customHeight="1">
      <c r="A118" s="67"/>
      <c r="B118" s="334" t="s">
        <v>617</v>
      </c>
      <c r="C118" s="334"/>
      <c r="D118" s="334"/>
      <c r="E118" s="335" t="s">
        <v>720</v>
      </c>
      <c r="F118" s="335"/>
      <c r="G118" s="335"/>
      <c r="H118" s="335"/>
      <c r="I118" s="335"/>
      <c r="J118" s="335"/>
      <c r="K118" s="335"/>
      <c r="L118" s="335"/>
      <c r="M118" s="335"/>
      <c r="N118" s="335"/>
      <c r="O118" s="335"/>
      <c r="P118" s="335"/>
      <c r="Q118" s="335"/>
      <c r="R118" s="335"/>
    </row>
    <row r="119" spans="1:37" ht="13.5" customHeight="1">
      <c r="A119" s="67"/>
      <c r="B119" s="330" t="s">
        <v>618</v>
      </c>
      <c r="C119" s="330"/>
      <c r="D119" s="330"/>
      <c r="E119" s="335" t="s">
        <v>742</v>
      </c>
      <c r="F119" s="335"/>
      <c r="G119" s="335"/>
      <c r="H119" s="335"/>
      <c r="I119" s="335"/>
      <c r="J119" s="335"/>
      <c r="K119" s="335"/>
      <c r="L119" s="335"/>
      <c r="M119" s="335"/>
      <c r="N119" s="335"/>
      <c r="O119" s="335"/>
      <c r="P119" s="335"/>
      <c r="Q119" s="335"/>
      <c r="R119" s="335"/>
    </row>
    <row r="120" spans="1:37" s="78" customFormat="1" ht="4.5" customHeight="1">
      <c r="B120" s="79"/>
      <c r="C120" s="79"/>
      <c r="D120" s="79"/>
      <c r="E120" s="79"/>
      <c r="F120" s="79"/>
      <c r="G120" s="79"/>
      <c r="H120" s="79"/>
      <c r="I120" s="79"/>
      <c r="J120" s="79"/>
      <c r="K120" s="79"/>
      <c r="L120" s="79"/>
      <c r="M120" s="79"/>
      <c r="N120" s="79"/>
      <c r="O120" s="79"/>
      <c r="P120" s="79"/>
      <c r="Q120" s="79"/>
      <c r="R120" s="79"/>
      <c r="AC120" s="58"/>
      <c r="AK120" s="58"/>
    </row>
    <row r="121" spans="1:37" ht="13.5" customHeight="1">
      <c r="A121" s="67"/>
      <c r="B121" s="330" t="s">
        <v>615</v>
      </c>
      <c r="C121" s="330"/>
      <c r="D121" s="330"/>
      <c r="E121" s="330"/>
      <c r="F121" s="330"/>
      <c r="G121" s="330"/>
      <c r="H121" s="330"/>
      <c r="I121" s="330"/>
      <c r="J121" s="330"/>
      <c r="K121" s="330"/>
      <c r="L121" s="330"/>
      <c r="M121" s="330"/>
      <c r="N121" s="330"/>
      <c r="O121" s="330"/>
      <c r="P121" s="330"/>
      <c r="Q121" s="330"/>
      <c r="R121" s="330"/>
      <c r="T121" s="76"/>
      <c r="U121" s="77"/>
      <c r="V121" s="77"/>
      <c r="W121" s="76"/>
    </row>
    <row r="122" spans="1:37" ht="102" customHeight="1">
      <c r="A122" s="67"/>
      <c r="B122" s="309" t="s">
        <v>750</v>
      </c>
      <c r="C122" s="309"/>
      <c r="D122" s="309"/>
      <c r="E122" s="309"/>
      <c r="F122" s="309"/>
      <c r="G122" s="309"/>
      <c r="H122" s="309"/>
      <c r="I122" s="309"/>
      <c r="J122" s="309"/>
      <c r="K122" s="309"/>
      <c r="L122" s="309"/>
      <c r="M122" s="309"/>
      <c r="N122" s="309"/>
      <c r="O122" s="309"/>
      <c r="P122" s="309"/>
      <c r="Q122" s="309"/>
      <c r="R122" s="309"/>
      <c r="T122" s="76"/>
      <c r="U122" s="77"/>
      <c r="V122" s="77"/>
      <c r="W122" s="76"/>
    </row>
    <row r="123" spans="1:37" ht="4.5" customHeight="1">
      <c r="A123" s="67"/>
      <c r="B123" s="80"/>
      <c r="C123" s="80"/>
      <c r="D123" s="80"/>
      <c r="E123" s="80"/>
      <c r="F123" s="80"/>
      <c r="G123" s="80"/>
      <c r="H123" s="80"/>
      <c r="I123" s="80"/>
      <c r="J123" s="80"/>
      <c r="K123" s="80"/>
      <c r="L123" s="80"/>
      <c r="M123" s="80"/>
      <c r="N123" s="80"/>
      <c r="O123" s="80"/>
      <c r="P123" s="80"/>
      <c r="Q123" s="80"/>
      <c r="R123" s="67"/>
    </row>
    <row r="124" spans="1:37" ht="13.5" customHeight="1">
      <c r="A124" s="67"/>
      <c r="B124" s="330" t="s">
        <v>735</v>
      </c>
      <c r="C124" s="330"/>
      <c r="D124" s="330"/>
      <c r="E124" s="330"/>
      <c r="F124" s="330"/>
      <c r="G124" s="330"/>
      <c r="H124" s="330"/>
      <c r="I124" s="330"/>
      <c r="J124" s="330"/>
      <c r="K124" s="330"/>
      <c r="L124" s="330"/>
      <c r="M124" s="330"/>
      <c r="N124" s="330"/>
      <c r="O124" s="330"/>
      <c r="P124" s="330"/>
      <c r="Q124" s="330"/>
      <c r="R124" s="330"/>
    </row>
    <row r="125" spans="1:37" ht="93" customHeight="1">
      <c r="A125" s="67"/>
      <c r="B125" s="259" t="s">
        <v>749</v>
      </c>
      <c r="C125" s="260"/>
      <c r="D125" s="260"/>
      <c r="E125" s="260"/>
      <c r="F125" s="260"/>
      <c r="G125" s="260"/>
      <c r="H125" s="260"/>
      <c r="I125" s="260"/>
      <c r="J125" s="260"/>
      <c r="K125" s="260"/>
      <c r="L125" s="260"/>
      <c r="M125" s="260"/>
      <c r="N125" s="260"/>
      <c r="O125" s="260"/>
      <c r="P125" s="260"/>
      <c r="Q125" s="260"/>
      <c r="R125" s="261"/>
    </row>
    <row r="126" spans="1:37" ht="4.5" customHeight="1">
      <c r="A126" s="67"/>
      <c r="B126" s="7"/>
      <c r="C126" s="7"/>
      <c r="D126" s="7"/>
      <c r="E126" s="80"/>
      <c r="F126" s="80"/>
      <c r="G126" s="80"/>
      <c r="H126" s="80"/>
      <c r="I126" s="80"/>
      <c r="J126" s="80"/>
      <c r="K126" s="80"/>
      <c r="L126" s="80"/>
      <c r="M126" s="80"/>
      <c r="N126" s="80"/>
      <c r="O126" s="80"/>
      <c r="P126" s="80"/>
      <c r="Q126" s="80"/>
      <c r="R126" s="67"/>
    </row>
    <row r="127" spans="1:37" ht="28.5" customHeight="1">
      <c r="A127" s="67"/>
      <c r="B127" s="338" t="s">
        <v>800</v>
      </c>
      <c r="C127" s="339"/>
      <c r="D127" s="339"/>
      <c r="E127" s="339"/>
      <c r="F127" s="339"/>
      <c r="G127" s="339"/>
      <c r="H127" s="339"/>
      <c r="I127" s="339"/>
      <c r="J127" s="339"/>
      <c r="K127" s="339"/>
      <c r="L127" s="339"/>
      <c r="M127" s="339"/>
      <c r="N127" s="339"/>
      <c r="O127" s="339"/>
      <c r="P127" s="339"/>
      <c r="Q127" s="339"/>
      <c r="R127" s="340"/>
    </row>
    <row r="128" spans="1:37" ht="15.75" customHeight="1">
      <c r="A128" s="67"/>
      <c r="B128" s="336"/>
      <c r="C128" s="336"/>
      <c r="D128" s="303" t="s">
        <v>470</v>
      </c>
      <c r="E128" s="303"/>
      <c r="F128" s="303" t="s">
        <v>492</v>
      </c>
      <c r="G128" s="303"/>
      <c r="H128" s="303" t="s">
        <v>493</v>
      </c>
      <c r="I128" s="303"/>
      <c r="J128" s="303" t="s">
        <v>494</v>
      </c>
      <c r="K128" s="303"/>
      <c r="L128" s="303"/>
      <c r="M128" s="337" t="s">
        <v>454</v>
      </c>
      <c r="N128" s="318"/>
      <c r="O128" s="318"/>
      <c r="P128" s="318"/>
      <c r="Q128" s="318"/>
      <c r="R128" s="319"/>
      <c r="AK128" s="78"/>
    </row>
    <row r="129" spans="1:18" ht="21" customHeight="1">
      <c r="A129" s="67"/>
      <c r="B129" s="210" t="s">
        <v>455</v>
      </c>
      <c r="C129" s="212"/>
      <c r="D129" s="329"/>
      <c r="E129" s="329"/>
      <c r="F129" s="329"/>
      <c r="G129" s="329"/>
      <c r="H129" s="329"/>
      <c r="I129" s="329"/>
      <c r="J129" s="329"/>
      <c r="K129" s="329"/>
      <c r="L129" s="329"/>
      <c r="M129" s="310">
        <f>SUM(D129:L129)</f>
        <v>0</v>
      </c>
      <c r="N129" s="310"/>
      <c r="O129" s="310"/>
      <c r="P129" s="310"/>
      <c r="Q129" s="310"/>
      <c r="R129" s="310"/>
    </row>
    <row r="130" spans="1:18" ht="21" customHeight="1">
      <c r="A130" s="67"/>
      <c r="B130" s="303" t="s">
        <v>456</v>
      </c>
      <c r="C130" s="303"/>
      <c r="D130" s="329"/>
      <c r="E130" s="329"/>
      <c r="F130" s="329"/>
      <c r="G130" s="329"/>
      <c r="H130" s="329"/>
      <c r="I130" s="329"/>
      <c r="J130" s="329"/>
      <c r="K130" s="329"/>
      <c r="L130" s="329"/>
      <c r="M130" s="310">
        <f>SUM(D130:L130)</f>
        <v>0</v>
      </c>
      <c r="N130" s="310"/>
      <c r="O130" s="310"/>
      <c r="P130" s="310"/>
      <c r="Q130" s="310"/>
      <c r="R130" s="310"/>
    </row>
    <row r="131" spans="1:18" ht="22.5" customHeight="1">
      <c r="A131" s="67"/>
      <c r="B131" s="303" t="s">
        <v>457</v>
      </c>
      <c r="C131" s="303"/>
      <c r="D131" s="310">
        <f>SUM(D129:E130)</f>
        <v>0</v>
      </c>
      <c r="E131" s="310"/>
      <c r="F131" s="310">
        <f>SUM(F129:G130)</f>
        <v>0</v>
      </c>
      <c r="G131" s="310"/>
      <c r="H131" s="310">
        <f>SUM(H129:I130)</f>
        <v>0</v>
      </c>
      <c r="I131" s="310"/>
      <c r="J131" s="310">
        <f>SUM(J129:L130)</f>
        <v>0</v>
      </c>
      <c r="K131" s="310"/>
      <c r="L131" s="310"/>
      <c r="M131" s="331">
        <f>SUM(D131:L131)</f>
        <v>0</v>
      </c>
      <c r="N131" s="332"/>
      <c r="O131" s="332"/>
      <c r="P131" s="332"/>
      <c r="Q131" s="332"/>
      <c r="R131" s="333"/>
    </row>
    <row r="132" spans="1:18" ht="4.5" customHeight="1">
      <c r="A132" s="67"/>
      <c r="B132" s="7"/>
      <c r="C132" s="7"/>
      <c r="D132" s="80"/>
      <c r="E132" s="80"/>
      <c r="F132" s="80"/>
      <c r="G132" s="80"/>
      <c r="H132" s="80"/>
      <c r="I132" s="80"/>
      <c r="J132" s="80"/>
      <c r="K132" s="80"/>
      <c r="L132" s="80"/>
      <c r="M132" s="80"/>
      <c r="N132" s="80"/>
      <c r="O132" s="80"/>
      <c r="P132" s="80"/>
      <c r="Q132" s="80"/>
      <c r="R132" s="67"/>
    </row>
    <row r="133" spans="1:18" ht="13.5" customHeight="1">
      <c r="A133" s="67"/>
      <c r="B133" s="330" t="s">
        <v>738</v>
      </c>
      <c r="C133" s="330"/>
      <c r="D133" s="330"/>
      <c r="E133" s="330"/>
      <c r="F133" s="330"/>
      <c r="G133" s="330"/>
      <c r="H133" s="330"/>
      <c r="I133" s="330"/>
      <c r="J133" s="330"/>
      <c r="K133" s="330"/>
      <c r="L133" s="330"/>
      <c r="M133" s="330"/>
      <c r="N133" s="330"/>
      <c r="O133" s="330"/>
      <c r="P133" s="330"/>
      <c r="Q133" s="330"/>
      <c r="R133" s="330"/>
    </row>
    <row r="134" spans="1:18" ht="42" customHeight="1">
      <c r="A134" s="67"/>
      <c r="B134" s="214" t="s">
        <v>739</v>
      </c>
      <c r="C134" s="327"/>
      <c r="D134" s="328" t="s">
        <v>471</v>
      </c>
      <c r="E134" s="328"/>
      <c r="F134" s="328"/>
      <c r="G134" s="328"/>
      <c r="H134" s="317" t="s">
        <v>267</v>
      </c>
      <c r="I134" s="317"/>
      <c r="J134" s="8"/>
      <c r="K134" s="317" t="s">
        <v>264</v>
      </c>
      <c r="L134" s="317"/>
      <c r="M134" s="210" t="s">
        <v>472</v>
      </c>
      <c r="N134" s="211"/>
      <c r="O134" s="211"/>
      <c r="P134" s="212"/>
      <c r="Q134" s="317" t="s">
        <v>267</v>
      </c>
      <c r="R134" s="317"/>
    </row>
    <row r="135" spans="1:18" ht="13.5" customHeight="1">
      <c r="A135" s="67"/>
      <c r="B135" s="311" t="s">
        <v>458</v>
      </c>
      <c r="C135" s="311"/>
      <c r="D135" s="306" t="s">
        <v>707</v>
      </c>
      <c r="E135" s="307"/>
      <c r="F135" s="307"/>
      <c r="G135" s="308"/>
      <c r="H135" s="312"/>
      <c r="I135" s="313"/>
      <c r="J135" s="81"/>
      <c r="K135" s="303" t="s">
        <v>261</v>
      </c>
      <c r="L135" s="303"/>
      <c r="M135" s="306" t="s">
        <v>710</v>
      </c>
      <c r="N135" s="307"/>
      <c r="O135" s="307"/>
      <c r="P135" s="308"/>
      <c r="Q135" s="314"/>
      <c r="R135" s="315"/>
    </row>
    <row r="136" spans="1:18" ht="13.5" customHeight="1">
      <c r="A136" s="67"/>
      <c r="B136" s="311" t="s">
        <v>459</v>
      </c>
      <c r="C136" s="311"/>
      <c r="D136" s="306" t="s">
        <v>707</v>
      </c>
      <c r="E136" s="307"/>
      <c r="F136" s="307"/>
      <c r="G136" s="308"/>
      <c r="H136" s="325"/>
      <c r="I136" s="326"/>
      <c r="J136" s="81"/>
      <c r="K136" s="210" t="s">
        <v>262</v>
      </c>
      <c r="L136" s="212"/>
      <c r="M136" s="306" t="s">
        <v>711</v>
      </c>
      <c r="N136" s="307"/>
      <c r="O136" s="307"/>
      <c r="P136" s="308"/>
      <c r="Q136" s="314"/>
      <c r="R136" s="315"/>
    </row>
    <row r="137" spans="1:18" ht="13.5" customHeight="1">
      <c r="A137" s="67"/>
      <c r="B137" s="311" t="s">
        <v>460</v>
      </c>
      <c r="C137" s="311"/>
      <c r="D137" s="306" t="s">
        <v>741</v>
      </c>
      <c r="E137" s="307"/>
      <c r="F137" s="307"/>
      <c r="G137" s="308"/>
      <c r="H137" s="312"/>
      <c r="I137" s="313"/>
      <c r="J137" s="81"/>
      <c r="K137" s="303" t="s">
        <v>263</v>
      </c>
      <c r="L137" s="303"/>
      <c r="M137" s="306" t="s">
        <v>712</v>
      </c>
      <c r="N137" s="307"/>
      <c r="O137" s="307"/>
      <c r="P137" s="308"/>
      <c r="Q137" s="314"/>
      <c r="R137" s="315"/>
    </row>
    <row r="138" spans="1:18" ht="13.5" customHeight="1">
      <c r="A138" s="67"/>
      <c r="B138" s="311" t="s">
        <v>461</v>
      </c>
      <c r="C138" s="311"/>
      <c r="D138" s="306" t="s">
        <v>709</v>
      </c>
      <c r="E138" s="307"/>
      <c r="F138" s="307"/>
      <c r="G138" s="308"/>
      <c r="H138" s="312"/>
      <c r="I138" s="313"/>
      <c r="J138" s="81"/>
      <c r="K138" s="311" t="s">
        <v>464</v>
      </c>
      <c r="L138" s="311"/>
      <c r="M138" s="306"/>
      <c r="N138" s="307"/>
      <c r="O138" s="307"/>
      <c r="P138" s="308"/>
      <c r="Q138" s="314"/>
      <c r="R138" s="315"/>
    </row>
    <row r="139" spans="1:18" ht="13.5" customHeight="1">
      <c r="A139" s="67"/>
      <c r="B139" s="311" t="s">
        <v>462</v>
      </c>
      <c r="C139" s="311"/>
      <c r="D139" s="306" t="s">
        <v>740</v>
      </c>
      <c r="E139" s="307"/>
      <c r="F139" s="307"/>
      <c r="G139" s="308"/>
      <c r="H139" s="312"/>
      <c r="I139" s="313"/>
      <c r="J139" s="81"/>
      <c r="K139" s="210" t="s">
        <v>276</v>
      </c>
      <c r="L139" s="211"/>
      <c r="M139" s="211"/>
      <c r="N139" s="211"/>
      <c r="O139" s="211"/>
      <c r="P139" s="212"/>
      <c r="Q139" s="324">
        <f>SUM(Q135:R138)</f>
        <v>0</v>
      </c>
      <c r="R139" s="324"/>
    </row>
    <row r="140" spans="1:18" ht="13.5" customHeight="1">
      <c r="A140" s="67"/>
      <c r="B140" s="311" t="s">
        <v>463</v>
      </c>
      <c r="C140" s="311"/>
      <c r="D140" s="306" t="s">
        <v>747</v>
      </c>
      <c r="E140" s="307"/>
      <c r="F140" s="307"/>
      <c r="G140" s="308"/>
      <c r="H140" s="312"/>
      <c r="I140" s="313"/>
      <c r="J140" s="81"/>
      <c r="K140" s="317" t="s">
        <v>266</v>
      </c>
      <c r="L140" s="317"/>
      <c r="M140" s="210" t="s">
        <v>472</v>
      </c>
      <c r="N140" s="211"/>
      <c r="O140" s="211"/>
      <c r="P140" s="212"/>
      <c r="Q140" s="317" t="s">
        <v>267</v>
      </c>
      <c r="R140" s="317"/>
    </row>
    <row r="141" spans="1:18" ht="13.5" customHeight="1">
      <c r="A141" s="67"/>
      <c r="B141" s="311" t="s">
        <v>464</v>
      </c>
      <c r="C141" s="311"/>
      <c r="D141" s="306" t="s">
        <v>748</v>
      </c>
      <c r="E141" s="307"/>
      <c r="F141" s="307"/>
      <c r="G141" s="308"/>
      <c r="H141" s="312"/>
      <c r="I141" s="313"/>
      <c r="J141" s="81"/>
      <c r="K141" s="303" t="s">
        <v>261</v>
      </c>
      <c r="L141" s="303"/>
      <c r="M141" s="306" t="s">
        <v>713</v>
      </c>
      <c r="N141" s="307"/>
      <c r="O141" s="307"/>
      <c r="P141" s="308"/>
      <c r="Q141" s="316"/>
      <c r="R141" s="316"/>
    </row>
    <row r="142" spans="1:18" ht="13.5" customHeight="1">
      <c r="A142" s="67"/>
      <c r="B142" s="311" t="s">
        <v>464</v>
      </c>
      <c r="C142" s="311"/>
      <c r="D142" s="306" t="s">
        <v>748</v>
      </c>
      <c r="E142" s="307"/>
      <c r="F142" s="307"/>
      <c r="G142" s="308"/>
      <c r="H142" s="312"/>
      <c r="I142" s="313"/>
      <c r="J142" s="81"/>
      <c r="K142" s="210" t="s">
        <v>262</v>
      </c>
      <c r="L142" s="212"/>
      <c r="M142" s="306"/>
      <c r="N142" s="307"/>
      <c r="O142" s="307"/>
      <c r="P142" s="308"/>
      <c r="Q142" s="314"/>
      <c r="R142" s="315"/>
    </row>
    <row r="143" spans="1:18" ht="13.5" customHeight="1">
      <c r="A143" s="67"/>
      <c r="B143" s="311" t="s">
        <v>464</v>
      </c>
      <c r="C143" s="311"/>
      <c r="D143" s="306" t="s">
        <v>748</v>
      </c>
      <c r="E143" s="307"/>
      <c r="F143" s="307"/>
      <c r="G143" s="308"/>
      <c r="H143" s="312"/>
      <c r="I143" s="313"/>
      <c r="J143" s="81"/>
      <c r="K143" s="303" t="s">
        <v>265</v>
      </c>
      <c r="L143" s="303"/>
      <c r="M143" s="306" t="s">
        <v>714</v>
      </c>
      <c r="N143" s="307"/>
      <c r="O143" s="307"/>
      <c r="P143" s="308"/>
      <c r="Q143" s="316"/>
      <c r="R143" s="316"/>
    </row>
    <row r="144" spans="1:18" ht="13.5" customHeight="1">
      <c r="A144" s="67"/>
      <c r="B144" s="311" t="s">
        <v>464</v>
      </c>
      <c r="C144" s="311"/>
      <c r="D144" s="306" t="s">
        <v>748</v>
      </c>
      <c r="E144" s="307"/>
      <c r="F144" s="307"/>
      <c r="G144" s="308"/>
      <c r="H144" s="312"/>
      <c r="I144" s="313"/>
      <c r="J144" s="81"/>
      <c r="K144" s="210" t="s">
        <v>464</v>
      </c>
      <c r="L144" s="212"/>
      <c r="M144" s="306"/>
      <c r="N144" s="307"/>
      <c r="O144" s="307"/>
      <c r="P144" s="308"/>
      <c r="Q144" s="322"/>
      <c r="R144" s="323"/>
    </row>
    <row r="145" spans="1:18" ht="13.5" customHeight="1">
      <c r="A145" s="67"/>
      <c r="B145" s="303" t="s">
        <v>467</v>
      </c>
      <c r="C145" s="303"/>
      <c r="D145" s="303"/>
      <c r="E145" s="303"/>
      <c r="F145" s="303"/>
      <c r="G145" s="303"/>
      <c r="H145" s="304">
        <f>SUM(H135:I144)</f>
        <v>0</v>
      </c>
      <c r="I145" s="305"/>
      <c r="J145" s="8"/>
      <c r="K145" s="210" t="s">
        <v>277</v>
      </c>
      <c r="L145" s="211"/>
      <c r="M145" s="211"/>
      <c r="N145" s="211"/>
      <c r="O145" s="211"/>
      <c r="P145" s="212"/>
      <c r="Q145" s="324">
        <f>SUM(Q141:R144)</f>
        <v>0</v>
      </c>
      <c r="R145" s="324"/>
    </row>
    <row r="146" spans="1:18" ht="13.5" customHeight="1">
      <c r="A146" s="67"/>
      <c r="B146" s="2"/>
      <c r="C146" s="2"/>
      <c r="D146" s="2"/>
      <c r="E146" s="2"/>
      <c r="F146" s="2"/>
      <c r="G146" s="2"/>
      <c r="H146" s="2"/>
      <c r="I146" s="2"/>
      <c r="J146" s="8"/>
      <c r="K146" s="303" t="s">
        <v>466</v>
      </c>
      <c r="L146" s="303"/>
      <c r="M146" s="303"/>
      <c r="N146" s="303"/>
      <c r="O146" s="303"/>
      <c r="P146" s="303"/>
      <c r="Q146" s="299">
        <f>Q139+Q145</f>
        <v>0</v>
      </c>
      <c r="R146" s="300"/>
    </row>
    <row r="147" spans="1:18" ht="4.5" customHeight="1">
      <c r="A147" s="67"/>
      <c r="B147" s="2"/>
      <c r="C147" s="2"/>
      <c r="D147" s="2"/>
      <c r="E147" s="2"/>
      <c r="F147" s="2"/>
      <c r="G147" s="2"/>
      <c r="H147" s="2"/>
      <c r="I147" s="2"/>
      <c r="J147" s="8"/>
      <c r="K147" s="2"/>
      <c r="L147" s="2"/>
      <c r="M147" s="2"/>
      <c r="N147" s="2"/>
      <c r="O147" s="2"/>
      <c r="P147" s="2"/>
      <c r="Q147" s="2"/>
      <c r="R147" s="2"/>
    </row>
    <row r="148" spans="1:18" ht="12" customHeight="1">
      <c r="A148" s="67"/>
      <c r="B148" s="210" t="s">
        <v>230</v>
      </c>
      <c r="C148" s="211"/>
      <c r="D148" s="211"/>
      <c r="E148" s="211"/>
      <c r="F148" s="211"/>
      <c r="G148" s="211"/>
      <c r="H148" s="211"/>
      <c r="I148" s="211"/>
      <c r="J148" s="211"/>
      <c r="K148" s="211"/>
      <c r="L148" s="211"/>
      <c r="M148" s="211"/>
      <c r="N148" s="211"/>
      <c r="O148" s="211"/>
      <c r="P148" s="212"/>
      <c r="Q148" s="299">
        <f>H145-Q146</f>
        <v>0</v>
      </c>
      <c r="R148" s="300"/>
    </row>
    <row r="149" spans="1:18" ht="4.5" customHeight="1">
      <c r="A149" s="67"/>
      <c r="B149" s="7"/>
      <c r="C149" s="7"/>
      <c r="D149" s="7"/>
      <c r="E149" s="7"/>
      <c r="F149" s="7"/>
      <c r="G149" s="7"/>
      <c r="H149" s="7"/>
      <c r="I149" s="7"/>
      <c r="J149" s="7"/>
      <c r="K149" s="7"/>
      <c r="L149" s="7"/>
      <c r="M149" s="7"/>
      <c r="N149" s="7"/>
      <c r="O149" s="7"/>
      <c r="P149" s="7"/>
      <c r="Q149" s="7"/>
      <c r="R149" s="2"/>
    </row>
    <row r="150" spans="1:18" ht="12" customHeight="1">
      <c r="B150" s="210" t="s">
        <v>280</v>
      </c>
      <c r="C150" s="211"/>
      <c r="D150" s="211"/>
      <c r="E150" s="211"/>
      <c r="F150" s="211"/>
      <c r="G150" s="211"/>
      <c r="H150" s="211"/>
      <c r="I150" s="211"/>
      <c r="J150" s="211"/>
      <c r="K150" s="211"/>
      <c r="L150" s="211"/>
      <c r="M150" s="211"/>
      <c r="N150" s="211"/>
      <c r="O150" s="211"/>
      <c r="P150" s="212"/>
      <c r="Q150" s="301">
        <f>IF(M131=0,0,Q148/M131)</f>
        <v>0</v>
      </c>
      <c r="R150" s="302"/>
    </row>
    <row r="151" spans="1:18" ht="4.5" customHeight="1">
      <c r="B151" s="1"/>
      <c r="C151" s="1"/>
      <c r="D151" s="1"/>
      <c r="E151" s="1"/>
      <c r="F151" s="1"/>
      <c r="G151" s="1"/>
      <c r="H151" s="1"/>
      <c r="I151" s="1"/>
      <c r="J151" s="1"/>
      <c r="K151" s="1"/>
      <c r="L151" s="1"/>
      <c r="M151" s="1"/>
      <c r="N151" s="1"/>
      <c r="O151" s="1"/>
      <c r="P151" s="1"/>
      <c r="Q151" s="1"/>
      <c r="R151" s="1"/>
    </row>
    <row r="152" spans="1:18" ht="12" customHeight="1">
      <c r="B152" s="318" t="s">
        <v>260</v>
      </c>
      <c r="C152" s="318"/>
      <c r="D152" s="318"/>
      <c r="E152" s="318"/>
      <c r="F152" s="318"/>
      <c r="G152" s="318"/>
      <c r="H152" s="318"/>
      <c r="I152" s="318"/>
      <c r="J152" s="318"/>
      <c r="K152" s="318"/>
      <c r="L152" s="318"/>
      <c r="M152" s="318"/>
      <c r="N152" s="318"/>
      <c r="O152" s="318"/>
      <c r="P152" s="319"/>
      <c r="Q152" s="320">
        <f>IF(M131=0,0,H145/M131)</f>
        <v>0</v>
      </c>
      <c r="R152" s="321"/>
    </row>
  </sheetData>
  <sheetProtection password="CE0F" sheet="1" objects="1" scenarios="1"/>
  <mergeCells count="159">
    <mergeCell ref="D101:I101"/>
    <mergeCell ref="K101:L101"/>
    <mergeCell ref="M101:R101"/>
    <mergeCell ref="B97:C97"/>
    <mergeCell ref="D97:I97"/>
    <mergeCell ref="K97:L97"/>
    <mergeCell ref="M97:R97"/>
    <mergeCell ref="D103:E103"/>
    <mergeCell ref="G103:H103"/>
    <mergeCell ref="K103:L103"/>
    <mergeCell ref="N103:O103"/>
    <mergeCell ref="B99:C99"/>
    <mergeCell ref="D99:I99"/>
    <mergeCell ref="K99:L99"/>
    <mergeCell ref="M99:R99"/>
    <mergeCell ref="B101:C101"/>
    <mergeCell ref="P103:R103"/>
    <mergeCell ref="B107:C107"/>
    <mergeCell ref="D107:I107"/>
    <mergeCell ref="K107:L107"/>
    <mergeCell ref="M107:R107"/>
    <mergeCell ref="B103:C103"/>
    <mergeCell ref="B109:C109"/>
    <mergeCell ref="D109:I109"/>
    <mergeCell ref="K109:L109"/>
    <mergeCell ref="M109:R109"/>
    <mergeCell ref="M105:N105"/>
    <mergeCell ref="O105:P105"/>
    <mergeCell ref="Q105:R105"/>
    <mergeCell ref="B105:C105"/>
    <mergeCell ref="D105:I105"/>
    <mergeCell ref="K105:L105"/>
    <mergeCell ref="B111:C111"/>
    <mergeCell ref="D111:I111"/>
    <mergeCell ref="K111:L111"/>
    <mergeCell ref="M111:R111"/>
    <mergeCell ref="B115:R115"/>
    <mergeCell ref="B116:R116"/>
    <mergeCell ref="B121:R121"/>
    <mergeCell ref="B113:C113"/>
    <mergeCell ref="E113:F113"/>
    <mergeCell ref="H113:I113"/>
    <mergeCell ref="J113:K113"/>
    <mergeCell ref="L113:M113"/>
    <mergeCell ref="N113:R113"/>
    <mergeCell ref="H128:I128"/>
    <mergeCell ref="J128:L128"/>
    <mergeCell ref="B124:R124"/>
    <mergeCell ref="B125:R125"/>
    <mergeCell ref="B117:D117"/>
    <mergeCell ref="E117:R117"/>
    <mergeCell ref="B118:D118"/>
    <mergeCell ref="E118:R118"/>
    <mergeCell ref="B129:C129"/>
    <mergeCell ref="D129:E129"/>
    <mergeCell ref="F129:G129"/>
    <mergeCell ref="H129:I129"/>
    <mergeCell ref="J129:L129"/>
    <mergeCell ref="B119:D119"/>
    <mergeCell ref="E119:R119"/>
    <mergeCell ref="B128:C128"/>
    <mergeCell ref="D128:E128"/>
    <mergeCell ref="F128:G128"/>
    <mergeCell ref="M128:R128"/>
    <mergeCell ref="M129:R129"/>
    <mergeCell ref="B127:R127"/>
    <mergeCell ref="F131:G131"/>
    <mergeCell ref="H131:I131"/>
    <mergeCell ref="J131:L131"/>
    <mergeCell ref="B130:C130"/>
    <mergeCell ref="D130:E130"/>
    <mergeCell ref="F130:G130"/>
    <mergeCell ref="H130:I130"/>
    <mergeCell ref="J130:L130"/>
    <mergeCell ref="B133:R133"/>
    <mergeCell ref="M130:R130"/>
    <mergeCell ref="M131:R131"/>
    <mergeCell ref="B134:C134"/>
    <mergeCell ref="D134:G134"/>
    <mergeCell ref="H134:I134"/>
    <mergeCell ref="K134:L134"/>
    <mergeCell ref="M134:P134"/>
    <mergeCell ref="Q134:R134"/>
    <mergeCell ref="B135:C135"/>
    <mergeCell ref="D135:G135"/>
    <mergeCell ref="H135:I135"/>
    <mergeCell ref="K135:L135"/>
    <mergeCell ref="M135:P135"/>
    <mergeCell ref="Q135:R135"/>
    <mergeCell ref="B136:C136"/>
    <mergeCell ref="D136:G136"/>
    <mergeCell ref="H136:I136"/>
    <mergeCell ref="K136:L136"/>
    <mergeCell ref="M136:P136"/>
    <mergeCell ref="Q136:R136"/>
    <mergeCell ref="Q138:R138"/>
    <mergeCell ref="B137:C137"/>
    <mergeCell ref="D137:G137"/>
    <mergeCell ref="H137:I137"/>
    <mergeCell ref="K137:L137"/>
    <mergeCell ref="M137:P137"/>
    <mergeCell ref="Q137:R137"/>
    <mergeCell ref="B138:C138"/>
    <mergeCell ref="D138:G138"/>
    <mergeCell ref="H138:I138"/>
    <mergeCell ref="K138:L138"/>
    <mergeCell ref="M138:P138"/>
    <mergeCell ref="H141:I141"/>
    <mergeCell ref="K141:L141"/>
    <mergeCell ref="M141:P141"/>
    <mergeCell ref="D143:G143"/>
    <mergeCell ref="H143:I143"/>
    <mergeCell ref="M140:P140"/>
    <mergeCell ref="Q141:R141"/>
    <mergeCell ref="B139:C139"/>
    <mergeCell ref="D139:G139"/>
    <mergeCell ref="H139:I139"/>
    <mergeCell ref="K139:P139"/>
    <mergeCell ref="Q139:R139"/>
    <mergeCell ref="B140:C140"/>
    <mergeCell ref="D140:G140"/>
    <mergeCell ref="H140:I140"/>
    <mergeCell ref="K140:L140"/>
    <mergeCell ref="B152:P152"/>
    <mergeCell ref="Q152:R152"/>
    <mergeCell ref="K144:L144"/>
    <mergeCell ref="M144:P144"/>
    <mergeCell ref="Q144:R144"/>
    <mergeCell ref="K145:P145"/>
    <mergeCell ref="Q145:R145"/>
    <mergeCell ref="K146:P146"/>
    <mergeCell ref="Q146:R146"/>
    <mergeCell ref="B144:C144"/>
    <mergeCell ref="D144:G144"/>
    <mergeCell ref="H144:I144"/>
    <mergeCell ref="B95:C95"/>
    <mergeCell ref="D95:R95"/>
    <mergeCell ref="B148:P148"/>
    <mergeCell ref="Q148:R148"/>
    <mergeCell ref="B150:P150"/>
    <mergeCell ref="Q150:R150"/>
    <mergeCell ref="B145:G145"/>
    <mergeCell ref="H145:I145"/>
    <mergeCell ref="K142:L142"/>
    <mergeCell ref="M142:P142"/>
    <mergeCell ref="B122:R122"/>
    <mergeCell ref="B131:C131"/>
    <mergeCell ref="D131:E131"/>
    <mergeCell ref="B142:C142"/>
    <mergeCell ref="D142:G142"/>
    <mergeCell ref="H142:I142"/>
    <mergeCell ref="B143:C143"/>
    <mergeCell ref="Q142:R142"/>
    <mergeCell ref="K143:L143"/>
    <mergeCell ref="M143:P143"/>
    <mergeCell ref="Q143:R143"/>
    <mergeCell ref="Q140:R140"/>
    <mergeCell ref="B141:C141"/>
    <mergeCell ref="D141:G141"/>
  </mergeCells>
  <conditionalFormatting sqref="B119 D103">
    <cfRule type="cellIs" dxfId="5" priority="10" stopIfTrue="1" operator="equal">
      <formula>0</formula>
    </cfRule>
  </conditionalFormatting>
  <dataValidations count="13">
    <dataValidation type="list" allowBlank="1" showInputMessage="1" showErrorMessage="1" sqref="D111:I111">
      <formula1>$AN$3:$AN$6</formula1>
    </dataValidation>
    <dataValidation allowBlank="1" showErrorMessage="1" sqref="D97 M107 M105 D105 M111"/>
    <dataValidation type="list" allowBlank="1" showInputMessage="1" showErrorMessage="1" sqref="M97:R97">
      <formula1>Region</formula1>
    </dataValidation>
    <dataValidation type="list" allowBlank="1" showInputMessage="1" showErrorMessage="1" sqref="M101:R101">
      <formula1>NoofSessions</formula1>
    </dataValidation>
    <dataValidation type="list" allowBlank="1" showInputMessage="1" showErrorMessage="1" sqref="D101:I101">
      <formula1>DelivererType</formula1>
    </dataValidation>
    <dataValidation type="list" allowBlank="1" showInputMessage="1" showErrorMessage="1" sqref="M109:R109">
      <formula1>AK3:AK94</formula1>
    </dataValidation>
    <dataValidation type="list" allowBlank="1" showInputMessage="1" showErrorMessage="1" sqref="D109:I109">
      <formula1>SettingType</formula1>
    </dataValidation>
    <dataValidation type="list" allowBlank="1" showInputMessage="1" showErrorMessage="1" sqref="G113 J113:K113">
      <formula1>$AM$3:$AM$4</formula1>
    </dataValidation>
    <dataValidation type="list" allowBlank="1" showInputMessage="1" showErrorMessage="1" sqref="D113">
      <formula1>$AL$3:$AL$4</formula1>
    </dataValidation>
    <dataValidation type="list" allowBlank="1" showInputMessage="1" showErrorMessage="1" sqref="M99:R99">
      <formula1>INDIRECT(SUBSTITUTE(D99," ",""))</formula1>
    </dataValidation>
    <dataValidation type="list" allowBlank="1" showInputMessage="1" showErrorMessage="1" sqref="D99:I99">
      <formula1>INDIRECT(SUBSTITUTE(M97," ",""))</formula1>
    </dataValidation>
    <dataValidation type="list" allowBlank="1" showInputMessage="1" showErrorMessage="1" sqref="N113:R113">
      <formula1>$AO$3:$AO$8</formula1>
    </dataValidation>
    <dataValidation type="list" allowBlank="1" showInputMessage="1" showErrorMessage="1" sqref="F103 I103:J103 M103 P103:R103">
      <formula1>NoofBlocks</formula1>
    </dataValidation>
  </dataValidations>
  <pageMargins left="0.74803149606299213" right="0.74803149606299213" top="0.47244094488188981" bottom="0.23622047244094491" header="0.51181102362204722" footer="0.51181102362204722"/>
  <pageSetup paperSize="9" scale="53"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pageSetUpPr fitToPage="1"/>
  </sheetPr>
  <dimension ref="A1:AO152"/>
  <sheetViews>
    <sheetView showGridLines="0" showZeros="0" topLeftCell="A94" zoomScaleNormal="100" workbookViewId="0">
      <selection activeCell="C94" sqref="C94"/>
    </sheetView>
  </sheetViews>
  <sheetFormatPr defaultRowHeight="12" customHeight="1"/>
  <cols>
    <col min="1" max="1" width="1.7109375" style="58" customWidth="1"/>
    <col min="2" max="3" width="9.42578125" style="58" customWidth="1"/>
    <col min="4" max="4" width="10.28515625" style="58" customWidth="1"/>
    <col min="5" max="8" width="9.42578125" style="58" customWidth="1"/>
    <col min="9" max="9" width="10.7109375" style="58" customWidth="1"/>
    <col min="10" max="10" width="1.7109375" style="58" customWidth="1"/>
    <col min="11" max="18" width="9.42578125" style="58" customWidth="1"/>
    <col min="19" max="19" width="1.7109375" style="58" customWidth="1"/>
    <col min="20" max="20" width="9" style="58" customWidth="1"/>
    <col min="21" max="21" width="32.7109375" style="58" bestFit="1" customWidth="1"/>
    <col min="22" max="22" width="15.42578125" style="58" bestFit="1" customWidth="1"/>
    <col min="23" max="23" width="53.42578125" style="58" bestFit="1" customWidth="1"/>
    <col min="24" max="24" width="30.28515625" style="58" bestFit="1" customWidth="1"/>
    <col min="25" max="25" width="34.42578125" style="58" bestFit="1" customWidth="1"/>
    <col min="26" max="26" width="30.28515625" style="58" bestFit="1" customWidth="1"/>
    <col min="27" max="27" width="30.85546875" style="58" bestFit="1" customWidth="1"/>
    <col min="28" max="28" width="31.5703125" style="58" bestFit="1" customWidth="1"/>
    <col min="29" max="29" width="31.140625" style="58" bestFit="1" customWidth="1"/>
    <col min="30" max="30" width="33.85546875" style="58" bestFit="1" customWidth="1"/>
    <col min="31" max="31" width="35.140625" style="58" bestFit="1" customWidth="1"/>
    <col min="32" max="32" width="30.28515625" style="58" bestFit="1" customWidth="1"/>
    <col min="33" max="33" width="20.5703125" style="58" bestFit="1" customWidth="1"/>
    <col min="34" max="34" width="17.140625" style="58" bestFit="1" customWidth="1"/>
    <col min="35" max="35" width="14.7109375" style="58" bestFit="1" customWidth="1"/>
    <col min="36" max="36" width="28.7109375" style="58" bestFit="1" customWidth="1"/>
    <col min="37" max="37" width="48.140625" style="58" bestFit="1" customWidth="1"/>
    <col min="38" max="38" width="22.85546875" style="58" customWidth="1"/>
    <col min="39" max="39" width="18.5703125" style="58" customWidth="1"/>
    <col min="40" max="40" width="18.7109375" style="58" customWidth="1"/>
    <col min="41" max="41" width="35" style="58" customWidth="1"/>
    <col min="42" max="16384" width="9.140625" style="58"/>
  </cols>
  <sheetData>
    <row r="1" spans="21:41" ht="12" hidden="1" customHeight="1">
      <c r="U1" s="54" t="s">
        <v>519</v>
      </c>
      <c r="V1" s="55" t="s">
        <v>497</v>
      </c>
      <c r="W1" s="54" t="s">
        <v>473</v>
      </c>
      <c r="X1" s="55" t="s">
        <v>283</v>
      </c>
      <c r="Y1" s="55" t="s">
        <v>284</v>
      </c>
      <c r="Z1" s="55" t="s">
        <v>285</v>
      </c>
      <c r="AA1" s="55" t="s">
        <v>286</v>
      </c>
      <c r="AB1" s="55" t="s">
        <v>287</v>
      </c>
      <c r="AC1" s="55" t="s">
        <v>288</v>
      </c>
      <c r="AD1" s="55" t="s">
        <v>289</v>
      </c>
      <c r="AE1" s="55" t="s">
        <v>290</v>
      </c>
      <c r="AF1" s="55" t="s">
        <v>291</v>
      </c>
      <c r="AG1" s="54" t="s">
        <v>223</v>
      </c>
      <c r="AH1" s="56" t="s">
        <v>236</v>
      </c>
      <c r="AI1" s="54" t="s">
        <v>527</v>
      </c>
      <c r="AJ1" s="57" t="s">
        <v>517</v>
      </c>
      <c r="AK1" s="54" t="s">
        <v>234</v>
      </c>
      <c r="AL1" s="54" t="s">
        <v>581</v>
      </c>
      <c r="AM1" s="54" t="s">
        <v>582</v>
      </c>
      <c r="AN1" s="54" t="s">
        <v>583</v>
      </c>
      <c r="AO1" s="54" t="s">
        <v>715</v>
      </c>
    </row>
    <row r="2" spans="21:41" ht="12" hidden="1" customHeight="1"/>
    <row r="3" spans="21:41" ht="12" hidden="1" customHeight="1">
      <c r="U3" s="58" t="s">
        <v>237</v>
      </c>
      <c r="V3" s="59" t="s">
        <v>498</v>
      </c>
      <c r="W3" s="60" t="s">
        <v>488</v>
      </c>
      <c r="X3" s="61" t="s">
        <v>177</v>
      </c>
      <c r="Y3" s="61" t="s">
        <v>509</v>
      </c>
      <c r="Z3" s="61" t="s">
        <v>186</v>
      </c>
      <c r="AA3" s="58" t="s">
        <v>295</v>
      </c>
      <c r="AB3" s="58" t="s">
        <v>297</v>
      </c>
      <c r="AC3" s="61" t="s">
        <v>92</v>
      </c>
      <c r="AD3" s="61" t="s">
        <v>16</v>
      </c>
      <c r="AE3" s="61" t="s">
        <v>301</v>
      </c>
      <c r="AF3" s="61" t="s">
        <v>192</v>
      </c>
      <c r="AG3" s="58" t="s">
        <v>227</v>
      </c>
      <c r="AH3" s="61">
        <v>6</v>
      </c>
      <c r="AI3" s="61">
        <v>1</v>
      </c>
      <c r="AJ3" s="58" t="s">
        <v>246</v>
      </c>
      <c r="AK3" s="58" t="s">
        <v>694</v>
      </c>
      <c r="AL3" s="58" t="s">
        <v>228</v>
      </c>
      <c r="AM3" s="58" t="s">
        <v>228</v>
      </c>
      <c r="AN3" s="58" t="s">
        <v>584</v>
      </c>
      <c r="AO3" s="118" t="s">
        <v>716</v>
      </c>
    </row>
    <row r="4" spans="21:41" ht="12" hidden="1" customHeight="1">
      <c r="U4" s="58" t="s">
        <v>496</v>
      </c>
      <c r="V4" s="59" t="s">
        <v>499</v>
      </c>
      <c r="W4" s="60" t="s">
        <v>490</v>
      </c>
      <c r="X4" s="61" t="s">
        <v>194</v>
      </c>
      <c r="Y4" s="61" t="s">
        <v>178</v>
      </c>
      <c r="Z4" s="61" t="s">
        <v>97</v>
      </c>
      <c r="AA4" s="58" t="s">
        <v>296</v>
      </c>
      <c r="AB4" s="58" t="s">
        <v>298</v>
      </c>
      <c r="AC4" s="61" t="s">
        <v>549</v>
      </c>
      <c r="AD4" s="61" t="s">
        <v>35</v>
      </c>
      <c r="AE4" s="61" t="s">
        <v>191</v>
      </c>
      <c r="AF4" s="61" t="s">
        <v>579</v>
      </c>
      <c r="AG4" s="58" t="s">
        <v>224</v>
      </c>
      <c r="AH4" s="61">
        <v>7</v>
      </c>
      <c r="AI4" s="61">
        <v>2</v>
      </c>
      <c r="AJ4" s="58" t="s">
        <v>550</v>
      </c>
      <c r="AK4" s="62" t="s">
        <v>495</v>
      </c>
      <c r="AL4" s="58" t="s">
        <v>229</v>
      </c>
      <c r="AM4" s="58" t="s">
        <v>229</v>
      </c>
      <c r="AN4" s="58" t="s">
        <v>585</v>
      </c>
      <c r="AO4" s="118" t="s">
        <v>717</v>
      </c>
    </row>
    <row r="5" spans="21:41" ht="12" hidden="1" customHeight="1">
      <c r="U5" s="63" t="s">
        <v>530</v>
      </c>
      <c r="V5" s="59" t="s">
        <v>500</v>
      </c>
      <c r="W5" s="60" t="s">
        <v>491</v>
      </c>
      <c r="X5" s="61" t="s">
        <v>95</v>
      </c>
      <c r="Y5" s="61" t="s">
        <v>13</v>
      </c>
      <c r="Z5" s="61" t="s">
        <v>551</v>
      </c>
      <c r="AA5" s="61" t="s">
        <v>187</v>
      </c>
      <c r="AB5" s="58" t="s">
        <v>380</v>
      </c>
      <c r="AC5" s="61" t="s">
        <v>125</v>
      </c>
      <c r="AD5" s="61" t="s">
        <v>84</v>
      </c>
      <c r="AE5" s="61" t="s">
        <v>93</v>
      </c>
      <c r="AF5" s="61" t="s">
        <v>46</v>
      </c>
      <c r="AG5" s="58" t="s">
        <v>225</v>
      </c>
      <c r="AH5" s="61">
        <v>8</v>
      </c>
      <c r="AI5" s="61">
        <v>3</v>
      </c>
      <c r="AJ5" s="63" t="s">
        <v>507</v>
      </c>
      <c r="AK5" s="62" t="s">
        <v>695</v>
      </c>
      <c r="AN5" s="58" t="s">
        <v>586</v>
      </c>
      <c r="AO5" s="118" t="s">
        <v>718</v>
      </c>
    </row>
    <row r="6" spans="21:41" ht="12" hidden="1" customHeight="1">
      <c r="U6" s="58" t="s">
        <v>531</v>
      </c>
      <c r="V6" s="59" t="s">
        <v>501</v>
      </c>
      <c r="W6" s="60" t="s">
        <v>474</v>
      </c>
      <c r="X6" s="61" t="s">
        <v>552</v>
      </c>
      <c r="Y6" s="61" t="s">
        <v>50</v>
      </c>
      <c r="Z6" s="61" t="s">
        <v>117</v>
      </c>
      <c r="AA6" s="61" t="s">
        <v>33</v>
      </c>
      <c r="AB6" s="59" t="s">
        <v>537</v>
      </c>
      <c r="AC6" s="61" t="s">
        <v>351</v>
      </c>
      <c r="AD6" s="61" t="s">
        <v>100</v>
      </c>
      <c r="AE6" s="61" t="s">
        <v>318</v>
      </c>
      <c r="AF6" s="61" t="s">
        <v>54</v>
      </c>
      <c r="AG6" s="58" t="s">
        <v>226</v>
      </c>
      <c r="AI6" s="61">
        <v>4</v>
      </c>
      <c r="AJ6" s="63" t="s">
        <v>513</v>
      </c>
      <c r="AK6" s="59" t="s">
        <v>696</v>
      </c>
      <c r="AN6" s="58" t="s">
        <v>229</v>
      </c>
      <c r="AO6" s="118" t="s">
        <v>719</v>
      </c>
    </row>
    <row r="7" spans="21:41" ht="12" hidden="1" customHeight="1">
      <c r="U7" s="63" t="s">
        <v>241</v>
      </c>
      <c r="V7" s="59" t="s">
        <v>502</v>
      </c>
      <c r="W7" s="60" t="s">
        <v>475</v>
      </c>
      <c r="X7" s="61" t="s">
        <v>320</v>
      </c>
      <c r="Y7" s="61" t="s">
        <v>40</v>
      </c>
      <c r="Z7" s="61" t="s">
        <v>154</v>
      </c>
      <c r="AA7" s="61" t="s">
        <v>42</v>
      </c>
      <c r="AB7" s="61" t="s">
        <v>510</v>
      </c>
      <c r="AC7" s="61" t="s">
        <v>553</v>
      </c>
      <c r="AD7" s="61" t="s">
        <v>132</v>
      </c>
      <c r="AE7" s="61" t="s">
        <v>333</v>
      </c>
      <c r="AF7" s="59" t="s">
        <v>537</v>
      </c>
      <c r="AI7" s="61">
        <v>5</v>
      </c>
      <c r="AJ7" s="61" t="s">
        <v>183</v>
      </c>
      <c r="AK7" s="62" t="s">
        <v>160</v>
      </c>
      <c r="AO7" s="118" t="s">
        <v>723</v>
      </c>
    </row>
    <row r="8" spans="21:41" ht="12" hidden="1" customHeight="1">
      <c r="U8" s="63" t="s">
        <v>167</v>
      </c>
      <c r="V8" s="59" t="s">
        <v>503</v>
      </c>
      <c r="W8" s="60" t="s">
        <v>538</v>
      </c>
      <c r="X8" s="61" t="s">
        <v>327</v>
      </c>
      <c r="Y8" s="61" t="s">
        <v>70</v>
      </c>
      <c r="Z8" s="61" t="s">
        <v>335</v>
      </c>
      <c r="AA8" s="61" t="s">
        <v>554</v>
      </c>
      <c r="AB8" s="61" t="s">
        <v>574</v>
      </c>
      <c r="AC8" s="61" t="s">
        <v>390</v>
      </c>
      <c r="AD8" s="61" t="s">
        <v>332</v>
      </c>
      <c r="AE8" s="59" t="s">
        <v>537</v>
      </c>
      <c r="AF8" s="61" t="s">
        <v>174</v>
      </c>
      <c r="AI8" s="61">
        <v>6</v>
      </c>
      <c r="AJ8" s="61" t="s">
        <v>166</v>
      </c>
      <c r="AK8" s="62" t="s">
        <v>697</v>
      </c>
      <c r="AO8" s="58" t="s">
        <v>721</v>
      </c>
    </row>
    <row r="9" spans="21:41" ht="12" hidden="1" customHeight="1">
      <c r="U9" s="63" t="s">
        <v>176</v>
      </c>
      <c r="V9" s="59" t="s">
        <v>504</v>
      </c>
      <c r="W9" s="60" t="s">
        <v>489</v>
      </c>
      <c r="X9" s="61" t="s">
        <v>361</v>
      </c>
      <c r="Y9" s="61" t="s">
        <v>96</v>
      </c>
      <c r="Z9" s="61" t="s">
        <v>343</v>
      </c>
      <c r="AA9" s="61" t="s">
        <v>572</v>
      </c>
      <c r="AB9" s="61" t="s">
        <v>7</v>
      </c>
      <c r="AC9" s="61" t="s">
        <v>414</v>
      </c>
      <c r="AD9" s="61" t="s">
        <v>365</v>
      </c>
      <c r="AE9" s="61" t="s">
        <v>302</v>
      </c>
      <c r="AF9" s="61" t="s">
        <v>2</v>
      </c>
      <c r="AI9" s="61">
        <v>7</v>
      </c>
      <c r="AJ9" s="61" t="s">
        <v>242</v>
      </c>
      <c r="AK9" s="62" t="s">
        <v>175</v>
      </c>
    </row>
    <row r="10" spans="21:41" ht="12" hidden="1" customHeight="1">
      <c r="U10" s="63" t="s">
        <v>183</v>
      </c>
      <c r="V10" s="59" t="s">
        <v>505</v>
      </c>
      <c r="W10" s="64" t="s">
        <v>539</v>
      </c>
      <c r="X10" s="59" t="s">
        <v>537</v>
      </c>
      <c r="Y10" s="61" t="s">
        <v>147</v>
      </c>
      <c r="Z10" s="59" t="s">
        <v>537</v>
      </c>
      <c r="AA10" s="59" t="s">
        <v>537</v>
      </c>
      <c r="AB10" s="61" t="s">
        <v>43</v>
      </c>
      <c r="AC10" s="61" t="s">
        <v>415</v>
      </c>
      <c r="AD10" s="61" t="s">
        <v>376</v>
      </c>
      <c r="AE10" s="61" t="s">
        <v>53</v>
      </c>
      <c r="AF10" s="61" t="s">
        <v>11</v>
      </c>
      <c r="AI10" s="61">
        <v>8</v>
      </c>
      <c r="AJ10" s="61" t="s">
        <v>243</v>
      </c>
      <c r="AK10" s="62" t="s">
        <v>182</v>
      </c>
    </row>
    <row r="11" spans="21:41" ht="12" hidden="1" customHeight="1">
      <c r="U11" s="63" t="s">
        <v>193</v>
      </c>
      <c r="V11" s="59" t="s">
        <v>506</v>
      </c>
      <c r="W11" s="60" t="s">
        <v>476</v>
      </c>
      <c r="X11" s="61" t="s">
        <v>4</v>
      </c>
      <c r="Y11" s="61" t="s">
        <v>356</v>
      </c>
      <c r="Z11" s="61" t="s">
        <v>555</v>
      </c>
      <c r="AA11" s="61" t="s">
        <v>24</v>
      </c>
      <c r="AB11" s="61" t="s">
        <v>60</v>
      </c>
      <c r="AC11" s="61" t="s">
        <v>419</v>
      </c>
      <c r="AD11" s="61" t="s">
        <v>381</v>
      </c>
      <c r="AE11" s="61" t="s">
        <v>556</v>
      </c>
      <c r="AF11" s="61" t="s">
        <v>62</v>
      </c>
      <c r="AI11" s="61">
        <v>9</v>
      </c>
      <c r="AJ11" s="61" t="s">
        <v>247</v>
      </c>
      <c r="AK11" s="62" t="s">
        <v>587</v>
      </c>
    </row>
    <row r="12" spans="21:41" ht="12" hidden="1" customHeight="1">
      <c r="U12" s="63" t="s">
        <v>166</v>
      </c>
      <c r="V12" s="59"/>
      <c r="W12" s="60" t="s">
        <v>477</v>
      </c>
      <c r="X12" s="61" t="s">
        <v>49</v>
      </c>
      <c r="Y12" s="59" t="s">
        <v>537</v>
      </c>
      <c r="Z12" s="61" t="s">
        <v>162</v>
      </c>
      <c r="AA12" s="61" t="s">
        <v>573</v>
      </c>
      <c r="AB12" s="61" t="s">
        <v>336</v>
      </c>
      <c r="AC12" s="61" t="s">
        <v>427</v>
      </c>
      <c r="AD12" s="61" t="s">
        <v>386</v>
      </c>
      <c r="AE12" s="61" t="s">
        <v>85</v>
      </c>
      <c r="AF12" s="61" t="s">
        <v>76</v>
      </c>
      <c r="AI12" s="61">
        <v>10</v>
      </c>
      <c r="AJ12" s="58" t="s">
        <v>557</v>
      </c>
      <c r="AK12" s="62" t="s">
        <v>3</v>
      </c>
    </row>
    <row r="13" spans="21:41" ht="12" hidden="1" customHeight="1">
      <c r="U13" s="63" t="s">
        <v>239</v>
      </c>
      <c r="V13" s="55"/>
      <c r="W13" s="60" t="s">
        <v>478</v>
      </c>
      <c r="X13" s="61" t="s">
        <v>63</v>
      </c>
      <c r="Y13" s="61" t="s">
        <v>169</v>
      </c>
      <c r="Z13" s="61" t="s">
        <v>196</v>
      </c>
      <c r="AA13" s="61" t="s">
        <v>59</v>
      </c>
      <c r="AB13" s="59" t="s">
        <v>537</v>
      </c>
      <c r="AC13" s="61" t="s">
        <v>437</v>
      </c>
      <c r="AD13" s="59" t="s">
        <v>537</v>
      </c>
      <c r="AE13" s="61" t="s">
        <v>303</v>
      </c>
      <c r="AF13" s="61" t="s">
        <v>86</v>
      </c>
      <c r="AI13" s="61">
        <v>11</v>
      </c>
      <c r="AJ13" s="61" t="s">
        <v>244</v>
      </c>
      <c r="AK13" s="62" t="s">
        <v>588</v>
      </c>
    </row>
    <row r="14" spans="21:41" ht="12" hidden="1" customHeight="1">
      <c r="U14" s="58" t="s">
        <v>240</v>
      </c>
      <c r="V14" s="59"/>
      <c r="W14" s="60" t="s">
        <v>532</v>
      </c>
      <c r="X14" s="61" t="s">
        <v>108</v>
      </c>
      <c r="Y14" s="61" t="s">
        <v>5</v>
      </c>
      <c r="Z14" s="61" t="s">
        <v>32</v>
      </c>
      <c r="AA14" s="61" t="s">
        <v>81</v>
      </c>
      <c r="AB14" s="61" t="s">
        <v>180</v>
      </c>
      <c r="AC14" s="59" t="s">
        <v>537</v>
      </c>
      <c r="AD14" s="61" t="s">
        <v>158</v>
      </c>
      <c r="AE14" s="61" t="s">
        <v>576</v>
      </c>
      <c r="AF14" s="61" t="s">
        <v>94</v>
      </c>
      <c r="AI14" s="61">
        <v>12</v>
      </c>
      <c r="AJ14" s="61" t="s">
        <v>19</v>
      </c>
      <c r="AK14" s="62" t="s">
        <v>213</v>
      </c>
    </row>
    <row r="15" spans="21:41" ht="12" hidden="1" customHeight="1">
      <c r="U15" s="63" t="s">
        <v>20</v>
      </c>
      <c r="V15" s="59"/>
      <c r="W15" s="60" t="s">
        <v>533</v>
      </c>
      <c r="X15" s="61" t="s">
        <v>312</v>
      </c>
      <c r="Y15" s="61" t="s">
        <v>89</v>
      </c>
      <c r="Z15" s="61" t="s">
        <v>41</v>
      </c>
      <c r="AA15" s="61" t="s">
        <v>98</v>
      </c>
      <c r="AB15" s="61" t="s">
        <v>197</v>
      </c>
      <c r="AC15" s="61" t="s">
        <v>189</v>
      </c>
      <c r="AD15" s="61" t="s">
        <v>0</v>
      </c>
      <c r="AE15" s="61" t="s">
        <v>326</v>
      </c>
      <c r="AF15" s="61" t="s">
        <v>113</v>
      </c>
      <c r="AI15" s="61">
        <v>13</v>
      </c>
      <c r="AJ15" s="61" t="s">
        <v>245</v>
      </c>
      <c r="AK15" s="62" t="s">
        <v>18</v>
      </c>
    </row>
    <row r="16" spans="21:41" ht="12" hidden="1" customHeight="1">
      <c r="U16" s="63" t="s">
        <v>38</v>
      </c>
      <c r="V16" s="59"/>
      <c r="W16" s="60" t="s">
        <v>534</v>
      </c>
      <c r="X16" s="61" t="s">
        <v>373</v>
      </c>
      <c r="Y16" s="61" t="s">
        <v>558</v>
      </c>
      <c r="Z16" s="61" t="s">
        <v>71</v>
      </c>
      <c r="AA16" s="59" t="s">
        <v>537</v>
      </c>
      <c r="AB16" s="61" t="s">
        <v>124</v>
      </c>
      <c r="AC16" s="61" t="s">
        <v>375</v>
      </c>
      <c r="AD16" s="61" t="s">
        <v>27</v>
      </c>
      <c r="AE16" s="59" t="s">
        <v>537</v>
      </c>
      <c r="AF16" s="59" t="s">
        <v>537</v>
      </c>
      <c r="AI16" s="61">
        <v>14</v>
      </c>
      <c r="AJ16" s="63"/>
      <c r="AK16" s="62" t="s">
        <v>214</v>
      </c>
    </row>
    <row r="17" spans="21:37" ht="12" hidden="1" customHeight="1">
      <c r="U17" s="63" t="s">
        <v>48</v>
      </c>
      <c r="V17" s="59"/>
      <c r="W17" s="60" t="s">
        <v>535</v>
      </c>
      <c r="X17" s="61" t="s">
        <v>382</v>
      </c>
      <c r="Y17" s="61" t="s">
        <v>116</v>
      </c>
      <c r="Z17" s="61" t="s">
        <v>123</v>
      </c>
      <c r="AA17" s="61"/>
      <c r="AB17" s="61" t="s">
        <v>130</v>
      </c>
      <c r="AC17" s="61" t="s">
        <v>406</v>
      </c>
      <c r="AD17" s="61" t="s">
        <v>105</v>
      </c>
      <c r="AE17" s="58" t="s">
        <v>304</v>
      </c>
      <c r="AF17" s="61" t="s">
        <v>512</v>
      </c>
      <c r="AI17" s="61">
        <v>15</v>
      </c>
      <c r="AJ17" s="63"/>
      <c r="AK17" s="62" t="s">
        <v>37</v>
      </c>
    </row>
    <row r="18" spans="21:37" ht="12" hidden="1" customHeight="1">
      <c r="U18" s="63"/>
      <c r="V18" s="59"/>
      <c r="W18" s="60" t="s">
        <v>536</v>
      </c>
      <c r="X18" s="61" t="s">
        <v>398</v>
      </c>
      <c r="Y18" s="61" t="s">
        <v>136</v>
      </c>
      <c r="Z18" s="61" t="s">
        <v>137</v>
      </c>
      <c r="AA18" s="61"/>
      <c r="AB18" s="61" t="s">
        <v>155</v>
      </c>
      <c r="AC18" s="61" t="s">
        <v>430</v>
      </c>
      <c r="AD18" s="61" t="s">
        <v>140</v>
      </c>
      <c r="AE18" s="58" t="s">
        <v>559</v>
      </c>
      <c r="AF18" s="61" t="s">
        <v>181</v>
      </c>
      <c r="AH18" s="61"/>
      <c r="AI18" s="61">
        <v>16</v>
      </c>
      <c r="AK18" s="62" t="s">
        <v>47</v>
      </c>
    </row>
    <row r="19" spans="21:37" ht="12" hidden="1" customHeight="1">
      <c r="V19" s="59"/>
      <c r="W19" s="60" t="s">
        <v>198</v>
      </c>
      <c r="X19" s="61" t="s">
        <v>407</v>
      </c>
      <c r="Y19" s="61" t="s">
        <v>313</v>
      </c>
      <c r="Z19" s="61" t="s">
        <v>142</v>
      </c>
      <c r="AB19" s="61" t="s">
        <v>323</v>
      </c>
      <c r="AC19" s="61" t="s">
        <v>560</v>
      </c>
      <c r="AD19" s="61" t="s">
        <v>145</v>
      </c>
      <c r="AE19" s="59" t="s">
        <v>537</v>
      </c>
      <c r="AF19" s="61" t="s">
        <v>67</v>
      </c>
      <c r="AG19" s="61"/>
      <c r="AH19" s="61"/>
      <c r="AI19" s="61">
        <v>17</v>
      </c>
      <c r="AJ19" s="61"/>
      <c r="AK19" s="62" t="s">
        <v>55</v>
      </c>
    </row>
    <row r="20" spans="21:37" ht="12" hidden="1" customHeight="1">
      <c r="V20" s="59"/>
      <c r="W20" s="60" t="s">
        <v>479</v>
      </c>
      <c r="X20" s="61" t="s">
        <v>412</v>
      </c>
      <c r="Y20" s="61" t="s">
        <v>561</v>
      </c>
      <c r="Z20" s="61" t="s">
        <v>322</v>
      </c>
      <c r="AA20" s="61"/>
      <c r="AB20" s="61" t="s">
        <v>357</v>
      </c>
      <c r="AC20" s="61" t="s">
        <v>439</v>
      </c>
      <c r="AD20" s="61" t="s">
        <v>391</v>
      </c>
      <c r="AE20" s="61" t="s">
        <v>173</v>
      </c>
      <c r="AF20" s="61" t="s">
        <v>101</v>
      </c>
      <c r="AG20" s="61"/>
      <c r="AH20" s="61"/>
      <c r="AI20" s="61">
        <v>18</v>
      </c>
      <c r="AJ20" s="61"/>
      <c r="AK20" s="62" t="s">
        <v>589</v>
      </c>
    </row>
    <row r="21" spans="21:37" ht="12" hidden="1" customHeight="1">
      <c r="V21" s="59"/>
      <c r="W21" s="60" t="s">
        <v>480</v>
      </c>
      <c r="X21" s="59" t="s">
        <v>537</v>
      </c>
      <c r="Y21" s="61" t="s">
        <v>349</v>
      </c>
      <c r="Z21" s="59" t="s">
        <v>537</v>
      </c>
      <c r="AA21" s="61"/>
      <c r="AB21" s="61" t="s">
        <v>363</v>
      </c>
      <c r="AC21" s="59" t="s">
        <v>537</v>
      </c>
      <c r="AD21" s="61" t="s">
        <v>562</v>
      </c>
      <c r="AE21" s="61" t="s">
        <v>1</v>
      </c>
      <c r="AF21" s="59" t="s">
        <v>537</v>
      </c>
      <c r="AG21" s="61"/>
      <c r="AH21" s="61"/>
      <c r="AI21" s="61">
        <v>19</v>
      </c>
      <c r="AK21" s="62" t="s">
        <v>698</v>
      </c>
    </row>
    <row r="22" spans="21:37" ht="12" hidden="1" customHeight="1">
      <c r="V22" s="59"/>
      <c r="W22" s="60" t="s">
        <v>540</v>
      </c>
      <c r="X22" s="61" t="s">
        <v>12</v>
      </c>
      <c r="Y22" s="59" t="s">
        <v>537</v>
      </c>
      <c r="Z22" s="61" t="s">
        <v>516</v>
      </c>
      <c r="AA22" s="61"/>
      <c r="AB22" s="61" t="s">
        <v>369</v>
      </c>
      <c r="AC22" s="61" t="s">
        <v>172</v>
      </c>
      <c r="AD22" s="59" t="s">
        <v>537</v>
      </c>
      <c r="AE22" s="61" t="s">
        <v>17</v>
      </c>
      <c r="AF22" s="61" t="s">
        <v>159</v>
      </c>
      <c r="AG22" s="61"/>
      <c r="AH22" s="61"/>
      <c r="AI22" s="61">
        <v>20</v>
      </c>
      <c r="AK22" s="62" t="s">
        <v>68</v>
      </c>
    </row>
    <row r="23" spans="21:37" ht="12" hidden="1" customHeight="1">
      <c r="V23" s="59"/>
      <c r="W23" s="60" t="s">
        <v>199</v>
      </c>
      <c r="X23" s="61" t="s">
        <v>56</v>
      </c>
      <c r="Y23" s="61" t="s">
        <v>185</v>
      </c>
      <c r="Z23" s="61" t="s">
        <v>23</v>
      </c>
      <c r="AB23" s="61" t="s">
        <v>389</v>
      </c>
      <c r="AC23" s="61" t="s">
        <v>34</v>
      </c>
      <c r="AD23" s="58" t="s">
        <v>299</v>
      </c>
      <c r="AE23" s="61" t="s">
        <v>577</v>
      </c>
      <c r="AF23" s="61" t="s">
        <v>165</v>
      </c>
      <c r="AG23" s="59"/>
      <c r="AH23" s="59"/>
      <c r="AI23" s="61">
        <v>21</v>
      </c>
      <c r="AK23" s="62" t="s">
        <v>77</v>
      </c>
    </row>
    <row r="24" spans="21:37" ht="12" hidden="1" customHeight="1">
      <c r="V24" s="59"/>
      <c r="W24" s="60" t="s">
        <v>200</v>
      </c>
      <c r="X24" s="61" t="s">
        <v>78</v>
      </c>
      <c r="Y24" s="61" t="s">
        <v>57</v>
      </c>
      <c r="Z24" s="61" t="s">
        <v>58</v>
      </c>
      <c r="AB24" s="59" t="s">
        <v>537</v>
      </c>
      <c r="AC24" s="61" t="s">
        <v>345</v>
      </c>
      <c r="AD24" s="61" t="s">
        <v>190</v>
      </c>
      <c r="AE24" s="61" t="s">
        <v>119</v>
      </c>
      <c r="AF24" s="61" t="s">
        <v>29</v>
      </c>
      <c r="AG24" s="59"/>
      <c r="AH24" s="59"/>
      <c r="AI24" s="61">
        <v>22</v>
      </c>
      <c r="AK24" s="62" t="s">
        <v>87</v>
      </c>
    </row>
    <row r="25" spans="21:37" ht="12" hidden="1" customHeight="1">
      <c r="V25" s="59"/>
      <c r="W25" s="60" t="s">
        <v>201</v>
      </c>
      <c r="X25" s="61" t="s">
        <v>115</v>
      </c>
      <c r="Y25" s="61" t="s">
        <v>122</v>
      </c>
      <c r="Z25" s="61" t="s">
        <v>329</v>
      </c>
      <c r="AB25" s="61" t="s">
        <v>575</v>
      </c>
      <c r="AC25" s="61" t="s">
        <v>408</v>
      </c>
      <c r="AD25" s="61" t="s">
        <v>9</v>
      </c>
      <c r="AE25" s="61" t="s">
        <v>126</v>
      </c>
      <c r="AF25" s="61" t="s">
        <v>36</v>
      </c>
      <c r="AG25" s="59"/>
      <c r="AH25" s="59"/>
      <c r="AI25" s="61">
        <v>23</v>
      </c>
      <c r="AK25" s="62" t="s">
        <v>590</v>
      </c>
    </row>
    <row r="26" spans="21:37" ht="12" hidden="1" customHeight="1">
      <c r="V26" s="59"/>
      <c r="W26" s="60" t="s">
        <v>481</v>
      </c>
      <c r="X26" s="58" t="s">
        <v>334</v>
      </c>
      <c r="Y26" s="61" t="s">
        <v>153</v>
      </c>
      <c r="Z26" s="59" t="s">
        <v>294</v>
      </c>
      <c r="AB26" s="61" t="s">
        <v>171</v>
      </c>
      <c r="AC26" s="61" t="s">
        <v>443</v>
      </c>
      <c r="AD26" s="61" t="s">
        <v>45</v>
      </c>
      <c r="AE26" s="61" t="s">
        <v>133</v>
      </c>
      <c r="AF26" s="61" t="s">
        <v>106</v>
      </c>
      <c r="AG26" s="59"/>
      <c r="AH26" s="59"/>
      <c r="AI26" s="61">
        <v>24</v>
      </c>
      <c r="AK26" s="59" t="s">
        <v>699</v>
      </c>
    </row>
    <row r="27" spans="21:37" ht="12" hidden="1" customHeight="1">
      <c r="V27" s="59"/>
      <c r="W27" s="60" t="s">
        <v>202</v>
      </c>
      <c r="X27" s="61" t="s">
        <v>355</v>
      </c>
      <c r="Y27" s="61" t="s">
        <v>362</v>
      </c>
      <c r="Z27" s="61" t="s">
        <v>179</v>
      </c>
      <c r="AB27" s="61" t="s">
        <v>188</v>
      </c>
      <c r="AC27" s="59" t="s">
        <v>537</v>
      </c>
      <c r="AD27" s="61" t="s">
        <v>52</v>
      </c>
      <c r="AE27" s="61" t="s">
        <v>578</v>
      </c>
      <c r="AF27" s="59" t="s">
        <v>537</v>
      </c>
      <c r="AG27" s="59"/>
      <c r="AH27" s="59"/>
      <c r="AI27" s="61">
        <v>25</v>
      </c>
      <c r="AK27" s="59" t="s">
        <v>107</v>
      </c>
    </row>
    <row r="28" spans="21:37" ht="12" hidden="1" customHeight="1">
      <c r="V28" s="59"/>
      <c r="W28" s="60" t="s">
        <v>204</v>
      </c>
      <c r="X28" s="59" t="s">
        <v>537</v>
      </c>
      <c r="Y28" s="61" t="s">
        <v>368</v>
      </c>
      <c r="Z28" s="61" t="s">
        <v>6</v>
      </c>
      <c r="AB28" s="61" t="s">
        <v>25</v>
      </c>
      <c r="AC28" s="61" t="s">
        <v>163</v>
      </c>
      <c r="AD28" s="61" t="s">
        <v>346</v>
      </c>
      <c r="AE28" s="61" t="s">
        <v>150</v>
      </c>
      <c r="AG28" s="59"/>
      <c r="AH28" s="59"/>
      <c r="AI28" s="61">
        <v>26</v>
      </c>
      <c r="AK28" s="62" t="s">
        <v>114</v>
      </c>
    </row>
    <row r="29" spans="21:37" ht="12" hidden="1" customHeight="1">
      <c r="V29" s="59"/>
      <c r="W29" s="60" t="s">
        <v>203</v>
      </c>
      <c r="X29" s="61" t="s">
        <v>514</v>
      </c>
      <c r="Y29" s="61" t="s">
        <v>383</v>
      </c>
      <c r="Z29" s="61" t="s">
        <v>570</v>
      </c>
      <c r="AA29" s="61"/>
      <c r="AB29" s="61" t="s">
        <v>72</v>
      </c>
      <c r="AC29" s="61" t="s">
        <v>8</v>
      </c>
      <c r="AD29" s="61" t="s">
        <v>371</v>
      </c>
      <c r="AE29" s="59" t="s">
        <v>537</v>
      </c>
      <c r="AG29" s="59"/>
      <c r="AH29" s="59"/>
      <c r="AI29" s="61">
        <v>27</v>
      </c>
      <c r="AK29" s="62" t="s">
        <v>120</v>
      </c>
    </row>
    <row r="30" spans="21:37" ht="12" hidden="1" customHeight="1">
      <c r="V30" s="59"/>
      <c r="W30" s="60" t="s">
        <v>541</v>
      </c>
      <c r="X30" s="61" t="s">
        <v>168</v>
      </c>
      <c r="Y30" s="59" t="s">
        <v>537</v>
      </c>
      <c r="Z30" s="61" t="s">
        <v>129</v>
      </c>
      <c r="AB30" s="61" t="s">
        <v>91</v>
      </c>
      <c r="AC30" s="61" t="s">
        <v>51</v>
      </c>
      <c r="AD30" s="59" t="s">
        <v>537</v>
      </c>
      <c r="AE30" s="61" t="s">
        <v>164</v>
      </c>
      <c r="AG30" s="59"/>
      <c r="AH30" s="59"/>
      <c r="AI30" s="61">
        <v>28</v>
      </c>
      <c r="AK30" s="62" t="s">
        <v>127</v>
      </c>
    </row>
    <row r="31" spans="21:37" ht="12" hidden="1" customHeight="1">
      <c r="V31" s="59"/>
      <c r="W31" s="60" t="s">
        <v>205</v>
      </c>
      <c r="X31" s="61" t="s">
        <v>184</v>
      </c>
      <c r="Y31" s="61" t="s">
        <v>22</v>
      </c>
      <c r="Z31" s="61" t="s">
        <v>571</v>
      </c>
      <c r="AB31" s="61" t="s">
        <v>103</v>
      </c>
      <c r="AC31" s="61" t="s">
        <v>61</v>
      </c>
      <c r="AD31" s="61" t="s">
        <v>74</v>
      </c>
      <c r="AE31" s="61" t="s">
        <v>10</v>
      </c>
      <c r="AG31" s="59"/>
      <c r="AH31" s="59"/>
      <c r="AI31" s="61">
        <v>29</v>
      </c>
      <c r="AK31" s="62" t="s">
        <v>134</v>
      </c>
    </row>
    <row r="32" spans="21:37" ht="12" hidden="1" customHeight="1">
      <c r="V32" s="59"/>
      <c r="W32" s="60" t="s">
        <v>482</v>
      </c>
      <c r="X32" s="61" t="s">
        <v>21</v>
      </c>
      <c r="Y32" s="61" t="s">
        <v>31</v>
      </c>
      <c r="Z32" s="61" t="s">
        <v>314</v>
      </c>
      <c r="AB32" s="61" t="s">
        <v>138</v>
      </c>
      <c r="AC32" s="61" t="s">
        <v>118</v>
      </c>
      <c r="AD32" s="61" t="s">
        <v>317</v>
      </c>
      <c r="AE32" s="61" t="s">
        <v>28</v>
      </c>
      <c r="AG32" s="59"/>
      <c r="AH32" s="59"/>
      <c r="AI32" s="61">
        <v>30</v>
      </c>
      <c r="AK32" s="62" t="s">
        <v>215</v>
      </c>
    </row>
    <row r="33" spans="22:37" ht="12" hidden="1" customHeight="1">
      <c r="V33" s="59"/>
      <c r="W33" s="60" t="s">
        <v>563</v>
      </c>
      <c r="X33" s="61" t="s">
        <v>30</v>
      </c>
      <c r="Y33" s="61" t="s">
        <v>64</v>
      </c>
      <c r="Z33" s="59" t="s">
        <v>537</v>
      </c>
      <c r="AA33" s="61"/>
      <c r="AB33" s="61" t="s">
        <v>143</v>
      </c>
      <c r="AC33" s="61" t="s">
        <v>324</v>
      </c>
      <c r="AD33" s="61" t="s">
        <v>338</v>
      </c>
      <c r="AE33" s="61" t="s">
        <v>75</v>
      </c>
      <c r="AG33" s="59"/>
      <c r="AH33" s="59"/>
      <c r="AI33" s="59"/>
      <c r="AK33" s="62" t="s">
        <v>700</v>
      </c>
    </row>
    <row r="34" spans="22:37" ht="12" hidden="1" customHeight="1">
      <c r="V34" s="59"/>
      <c r="W34" s="60" t="s">
        <v>206</v>
      </c>
      <c r="X34" s="61" t="s">
        <v>39</v>
      </c>
      <c r="Y34" s="61" t="s">
        <v>109</v>
      </c>
      <c r="Z34" s="61" t="s">
        <v>170</v>
      </c>
      <c r="AA34" s="61"/>
      <c r="AB34" s="61" t="s">
        <v>148</v>
      </c>
      <c r="AC34" s="61" t="s">
        <v>331</v>
      </c>
      <c r="AD34" s="61" t="s">
        <v>359</v>
      </c>
      <c r="AE34" s="61" t="s">
        <v>339</v>
      </c>
      <c r="AG34" s="59"/>
      <c r="AH34" s="59"/>
      <c r="AI34" s="59"/>
      <c r="AK34" s="62" t="s">
        <v>146</v>
      </c>
    </row>
    <row r="35" spans="22:37" ht="12" hidden="1" customHeight="1">
      <c r="V35" s="59"/>
      <c r="W35" s="60" t="s">
        <v>483</v>
      </c>
      <c r="X35" s="61" t="s">
        <v>69</v>
      </c>
      <c r="Y35" s="61" t="s">
        <v>321</v>
      </c>
      <c r="Z35" s="61" t="s">
        <v>14</v>
      </c>
      <c r="AA35" s="61"/>
      <c r="AB35" s="61" t="s">
        <v>315</v>
      </c>
      <c r="AC35" s="61" t="s">
        <v>400</v>
      </c>
      <c r="AD35" s="61" t="s">
        <v>396</v>
      </c>
      <c r="AE35" s="61" t="s">
        <v>347</v>
      </c>
      <c r="AG35" s="59"/>
      <c r="AH35" s="59"/>
      <c r="AI35" s="59"/>
      <c r="AK35" s="62" t="s">
        <v>151</v>
      </c>
    </row>
    <row r="36" spans="22:37" ht="12" hidden="1" customHeight="1">
      <c r="V36" s="59"/>
      <c r="W36" s="60" t="s">
        <v>484</v>
      </c>
      <c r="X36" s="61" t="s">
        <v>102</v>
      </c>
      <c r="Y36" s="61" t="s">
        <v>374</v>
      </c>
      <c r="Z36" s="61" t="s">
        <v>564</v>
      </c>
      <c r="AA36" s="61"/>
      <c r="AB36" s="61" t="s">
        <v>344</v>
      </c>
      <c r="AC36" s="61" t="s">
        <v>403</v>
      </c>
      <c r="AD36" s="59" t="s">
        <v>537</v>
      </c>
      <c r="AE36" s="61" t="s">
        <v>353</v>
      </c>
      <c r="AG36" s="59"/>
      <c r="AH36" s="59"/>
      <c r="AI36" s="59"/>
      <c r="AK36" s="62" t="s">
        <v>216</v>
      </c>
    </row>
    <row r="37" spans="22:37" ht="12" hidden="1" customHeight="1">
      <c r="V37" s="59"/>
      <c r="W37" s="60" t="s">
        <v>207</v>
      </c>
      <c r="X37" s="61" t="s">
        <v>141</v>
      </c>
      <c r="Y37" s="61" t="s">
        <v>379</v>
      </c>
      <c r="Z37" s="61" t="s">
        <v>65</v>
      </c>
      <c r="AB37" s="61" t="s">
        <v>384</v>
      </c>
      <c r="AC37" s="61" t="s">
        <v>417</v>
      </c>
      <c r="AD37" s="61" t="s">
        <v>565</v>
      </c>
      <c r="AE37" s="59" t="s">
        <v>537</v>
      </c>
      <c r="AG37" s="59"/>
      <c r="AH37" s="59"/>
      <c r="AI37" s="59"/>
      <c r="AK37" s="62" t="s">
        <v>319</v>
      </c>
    </row>
    <row r="38" spans="22:37" ht="12" hidden="1" customHeight="1">
      <c r="V38" s="59"/>
      <c r="W38" s="60" t="s">
        <v>208</v>
      </c>
      <c r="X38" s="61" t="s">
        <v>341</v>
      </c>
      <c r="Y38" s="59" t="s">
        <v>537</v>
      </c>
      <c r="Z38" s="61" t="s">
        <v>80</v>
      </c>
      <c r="AA38" s="59"/>
      <c r="AB38" s="61" t="s">
        <v>399</v>
      </c>
      <c r="AC38" s="61" t="s">
        <v>422</v>
      </c>
      <c r="AD38" s="61" t="s">
        <v>248</v>
      </c>
      <c r="AG38" s="59"/>
      <c r="AH38" s="59"/>
      <c r="AI38" s="59"/>
      <c r="AK38" s="62" t="s">
        <v>591</v>
      </c>
    </row>
    <row r="39" spans="22:37" ht="12" hidden="1" customHeight="1">
      <c r="V39" s="59"/>
      <c r="W39" s="60" t="s">
        <v>542</v>
      </c>
      <c r="X39" s="61" t="s">
        <v>367</v>
      </c>
      <c r="Y39" s="61" t="s">
        <v>515</v>
      </c>
      <c r="Z39" s="61" t="s">
        <v>90</v>
      </c>
      <c r="AA39" s="59"/>
      <c r="AB39" s="59" t="s">
        <v>537</v>
      </c>
      <c r="AC39" s="61" t="s">
        <v>566</v>
      </c>
      <c r="AD39" s="61" t="s">
        <v>112</v>
      </c>
      <c r="AG39" s="59"/>
      <c r="AH39" s="59"/>
      <c r="AI39" s="59"/>
      <c r="AJ39" s="59"/>
      <c r="AK39" s="62" t="s">
        <v>217</v>
      </c>
    </row>
    <row r="40" spans="22:37" ht="12" hidden="1" customHeight="1">
      <c r="V40" s="59"/>
      <c r="W40" s="60" t="s">
        <v>485</v>
      </c>
      <c r="X40" s="61" t="s">
        <v>393</v>
      </c>
      <c r="Y40" s="61" t="s">
        <v>161</v>
      </c>
      <c r="Z40" s="59" t="s">
        <v>537</v>
      </c>
      <c r="AA40" s="59"/>
      <c r="AB40" s="61" t="s">
        <v>82</v>
      </c>
      <c r="AC40" s="61" t="s">
        <v>424</v>
      </c>
      <c r="AD40" s="61" t="s">
        <v>325</v>
      </c>
      <c r="AG40" s="59"/>
      <c r="AH40" s="59"/>
      <c r="AI40" s="59"/>
      <c r="AJ40" s="59"/>
      <c r="AK40" s="62" t="s">
        <v>340</v>
      </c>
    </row>
    <row r="41" spans="22:37" ht="12" hidden="1" customHeight="1">
      <c r="V41" s="59"/>
      <c r="W41" s="65" t="s">
        <v>548</v>
      </c>
      <c r="X41" s="61" t="s">
        <v>402</v>
      </c>
      <c r="Y41" s="61" t="s">
        <v>195</v>
      </c>
      <c r="AA41" s="59"/>
      <c r="AB41" s="61" t="s">
        <v>99</v>
      </c>
      <c r="AC41" s="59" t="s">
        <v>537</v>
      </c>
      <c r="AD41" s="59" t="s">
        <v>537</v>
      </c>
      <c r="AG41" s="59"/>
      <c r="AH41" s="59"/>
      <c r="AI41" s="59"/>
      <c r="AJ41" s="59"/>
      <c r="AK41" s="62" t="s">
        <v>348</v>
      </c>
    </row>
    <row r="42" spans="22:37" ht="12" hidden="1" customHeight="1">
      <c r="V42" s="59"/>
      <c r="W42" s="60" t="s">
        <v>543</v>
      </c>
      <c r="X42" s="61" t="s">
        <v>405</v>
      </c>
      <c r="Y42" s="61" t="s">
        <v>79</v>
      </c>
      <c r="AA42" s="59"/>
      <c r="AB42" s="61" t="s">
        <v>110</v>
      </c>
      <c r="AC42" s="61" t="s">
        <v>15</v>
      </c>
      <c r="AD42" s="58" t="s">
        <v>352</v>
      </c>
      <c r="AE42" s="61"/>
      <c r="AG42" s="59"/>
      <c r="AH42" s="59"/>
      <c r="AI42" s="59"/>
      <c r="AJ42" s="59"/>
      <c r="AK42" s="62" t="s">
        <v>354</v>
      </c>
    </row>
    <row r="43" spans="22:37" ht="12" hidden="1" customHeight="1">
      <c r="V43" s="59"/>
      <c r="W43" s="60" t="s">
        <v>209</v>
      </c>
      <c r="X43" s="59" t="s">
        <v>537</v>
      </c>
      <c r="Y43" s="61" t="s">
        <v>128</v>
      </c>
      <c r="AA43" s="59"/>
      <c r="AB43" s="61" t="s">
        <v>330</v>
      </c>
      <c r="AC43" s="61" t="s">
        <v>364</v>
      </c>
      <c r="AD43" s="58" t="s">
        <v>300</v>
      </c>
      <c r="AG43" s="59"/>
      <c r="AH43" s="59"/>
      <c r="AI43" s="59"/>
      <c r="AJ43" s="59"/>
      <c r="AK43" s="62" t="s">
        <v>360</v>
      </c>
    </row>
    <row r="44" spans="22:37" ht="12" hidden="1" customHeight="1">
      <c r="V44" s="59"/>
      <c r="W44" s="60" t="s">
        <v>544</v>
      </c>
      <c r="X44" s="61" t="s">
        <v>508</v>
      </c>
      <c r="Y44" s="61" t="s">
        <v>567</v>
      </c>
      <c r="AA44" s="59"/>
      <c r="AB44" s="61" t="s">
        <v>350</v>
      </c>
      <c r="AC44" s="61" t="s">
        <v>410</v>
      </c>
      <c r="AD44" s="59" t="s">
        <v>537</v>
      </c>
      <c r="AG44" s="59"/>
      <c r="AH44" s="59"/>
      <c r="AI44" s="59"/>
      <c r="AJ44" s="59"/>
      <c r="AK44" s="62" t="s">
        <v>366</v>
      </c>
    </row>
    <row r="45" spans="22:37" ht="12" hidden="1" customHeight="1">
      <c r="V45" s="59"/>
      <c r="W45" s="60" t="s">
        <v>545</v>
      </c>
      <c r="X45" s="61" t="s">
        <v>88</v>
      </c>
      <c r="Y45" s="61" t="s">
        <v>328</v>
      </c>
      <c r="AA45" s="59"/>
      <c r="AB45" s="61" t="s">
        <v>394</v>
      </c>
      <c r="AC45" s="61" t="s">
        <v>426</v>
      </c>
      <c r="AD45" s="61"/>
      <c r="AG45" s="59"/>
      <c r="AH45" s="59"/>
      <c r="AI45" s="59"/>
      <c r="AJ45" s="59"/>
      <c r="AK45" s="62" t="s">
        <v>701</v>
      </c>
    </row>
    <row r="46" spans="22:37" ht="12" hidden="1" customHeight="1">
      <c r="V46" s="59"/>
      <c r="W46" s="60" t="s">
        <v>546</v>
      </c>
      <c r="X46" s="61" t="s">
        <v>121</v>
      </c>
      <c r="Y46" s="61" t="s">
        <v>342</v>
      </c>
      <c r="AA46" s="59"/>
      <c r="AB46" s="59" t="s">
        <v>537</v>
      </c>
      <c r="AC46" s="61" t="s">
        <v>432</v>
      </c>
      <c r="AG46" s="59"/>
      <c r="AH46" s="59"/>
      <c r="AI46" s="59"/>
      <c r="AJ46" s="59"/>
      <c r="AK46" s="62" t="s">
        <v>592</v>
      </c>
    </row>
    <row r="47" spans="22:37" ht="12" hidden="1" customHeight="1">
      <c r="V47" s="59"/>
      <c r="W47" s="60" t="s">
        <v>547</v>
      </c>
      <c r="X47" s="61" t="s">
        <v>152</v>
      </c>
      <c r="Y47" s="59" t="s">
        <v>537</v>
      </c>
      <c r="AA47" s="59"/>
      <c r="AC47" s="59" t="s">
        <v>537</v>
      </c>
      <c r="AG47" s="59"/>
      <c r="AH47" s="59"/>
      <c r="AI47" s="59"/>
      <c r="AJ47" s="59"/>
      <c r="AK47" s="62" t="s">
        <v>593</v>
      </c>
    </row>
    <row r="48" spans="22:37" ht="12" hidden="1" customHeight="1">
      <c r="V48" s="59"/>
      <c r="W48" s="60" t="s">
        <v>486</v>
      </c>
      <c r="X48" s="61" t="s">
        <v>378</v>
      </c>
      <c r="AA48" s="59"/>
      <c r="AB48" s="61"/>
      <c r="AC48" s="61" t="s">
        <v>568</v>
      </c>
      <c r="AD48" s="61"/>
      <c r="AG48" s="59"/>
      <c r="AH48" s="59"/>
      <c r="AI48" s="59"/>
      <c r="AJ48" s="59"/>
      <c r="AK48" s="62" t="s">
        <v>372</v>
      </c>
    </row>
    <row r="49" spans="22:37" ht="12" hidden="1" customHeight="1">
      <c r="V49" s="59"/>
      <c r="W49" s="60" t="s">
        <v>210</v>
      </c>
      <c r="X49" s="61" t="s">
        <v>388</v>
      </c>
      <c r="AA49" s="59"/>
      <c r="AC49" s="61" t="s">
        <v>66</v>
      </c>
      <c r="AF49" s="59"/>
      <c r="AG49" s="59"/>
      <c r="AH49" s="59"/>
      <c r="AI49" s="59"/>
      <c r="AJ49" s="59"/>
      <c r="AK49" s="62" t="s">
        <v>377</v>
      </c>
    </row>
    <row r="50" spans="22:37" ht="12" hidden="1" customHeight="1">
      <c r="V50" s="59"/>
      <c r="W50" s="60" t="s">
        <v>487</v>
      </c>
      <c r="X50" s="61" t="s">
        <v>409</v>
      </c>
      <c r="AA50" s="59"/>
      <c r="AC50" s="61" t="s">
        <v>83</v>
      </c>
      <c r="AE50" s="59"/>
      <c r="AF50" s="59"/>
      <c r="AG50" s="59"/>
      <c r="AH50" s="59"/>
      <c r="AI50" s="59"/>
      <c r="AJ50" s="59"/>
      <c r="AK50" s="62" t="s">
        <v>594</v>
      </c>
    </row>
    <row r="51" spans="22:37" ht="12" hidden="1" customHeight="1">
      <c r="V51" s="59"/>
      <c r="W51" s="60" t="s">
        <v>211</v>
      </c>
      <c r="X51" s="59" t="s">
        <v>537</v>
      </c>
      <c r="AA51" s="59"/>
      <c r="AC51" s="61" t="s">
        <v>104</v>
      </c>
      <c r="AD51" s="61"/>
      <c r="AE51" s="59"/>
      <c r="AF51" s="59"/>
      <c r="AG51" s="59"/>
      <c r="AH51" s="59"/>
      <c r="AI51" s="59"/>
      <c r="AJ51" s="59"/>
      <c r="AK51" s="59" t="s">
        <v>595</v>
      </c>
    </row>
    <row r="52" spans="22:37" ht="12" hidden="1" customHeight="1">
      <c r="V52" s="59"/>
      <c r="X52" s="58" t="s">
        <v>292</v>
      </c>
      <c r="AA52" s="59"/>
      <c r="AC52" s="61" t="s">
        <v>111</v>
      </c>
      <c r="AD52" s="61"/>
      <c r="AE52" s="59"/>
      <c r="AF52" s="59"/>
      <c r="AG52" s="59"/>
      <c r="AH52" s="59"/>
      <c r="AI52" s="59"/>
      <c r="AJ52" s="59"/>
      <c r="AK52" s="59" t="s">
        <v>596</v>
      </c>
    </row>
    <row r="53" spans="22:37" ht="12" hidden="1" customHeight="1">
      <c r="V53" s="59"/>
      <c r="X53" s="58" t="s">
        <v>293</v>
      </c>
      <c r="AA53" s="59"/>
      <c r="AC53" s="61" t="s">
        <v>131</v>
      </c>
      <c r="AD53" s="61"/>
      <c r="AE53" s="59"/>
      <c r="AF53" s="59"/>
      <c r="AG53" s="59"/>
      <c r="AH53" s="59"/>
      <c r="AI53" s="59"/>
      <c r="AJ53" s="59"/>
      <c r="AK53" s="59" t="s">
        <v>597</v>
      </c>
    </row>
    <row r="54" spans="22:37" ht="12" hidden="1" customHeight="1">
      <c r="V54" s="59"/>
      <c r="X54" s="58" t="s">
        <v>135</v>
      </c>
      <c r="AA54" s="59"/>
      <c r="AC54" s="61" t="s">
        <v>144</v>
      </c>
      <c r="AD54" s="61"/>
      <c r="AE54" s="59"/>
      <c r="AF54" s="59"/>
      <c r="AG54" s="59"/>
      <c r="AH54" s="59"/>
      <c r="AI54" s="59"/>
      <c r="AJ54" s="59"/>
      <c r="AK54" s="62" t="s">
        <v>387</v>
      </c>
    </row>
    <row r="55" spans="22:37" ht="12" hidden="1" customHeight="1">
      <c r="V55" s="59"/>
      <c r="X55" s="59" t="s">
        <v>537</v>
      </c>
      <c r="AA55" s="59"/>
      <c r="AC55" s="61" t="s">
        <v>156</v>
      </c>
      <c r="AE55" s="59"/>
      <c r="AF55" s="59"/>
      <c r="AG55" s="59"/>
      <c r="AH55" s="59"/>
      <c r="AI55" s="59"/>
      <c r="AJ55" s="59"/>
      <c r="AK55" s="59" t="s">
        <v>392</v>
      </c>
    </row>
    <row r="56" spans="22:37" ht="12" hidden="1" customHeight="1">
      <c r="V56" s="59"/>
      <c r="AA56" s="59"/>
      <c r="AC56" s="61" t="s">
        <v>358</v>
      </c>
      <c r="AE56" s="59"/>
      <c r="AF56" s="59"/>
      <c r="AG56" s="59"/>
      <c r="AH56" s="59"/>
      <c r="AI56" s="59"/>
      <c r="AJ56" s="59"/>
      <c r="AK56" s="59" t="s">
        <v>397</v>
      </c>
    </row>
    <row r="57" spans="22:37" ht="12" hidden="1" customHeight="1">
      <c r="V57" s="59"/>
      <c r="AA57" s="59"/>
      <c r="AC57" s="61" t="s">
        <v>395</v>
      </c>
      <c r="AE57" s="59"/>
      <c r="AF57" s="59"/>
      <c r="AG57" s="59"/>
      <c r="AH57" s="59"/>
      <c r="AI57" s="59"/>
      <c r="AJ57" s="59"/>
      <c r="AK57" s="62" t="s">
        <v>401</v>
      </c>
    </row>
    <row r="58" spans="22:37" ht="12" hidden="1" customHeight="1">
      <c r="V58" s="59"/>
      <c r="AA58" s="59"/>
      <c r="AC58" s="61" t="s">
        <v>370</v>
      </c>
      <c r="AE58" s="59"/>
      <c r="AF58" s="59"/>
      <c r="AG58" s="59"/>
      <c r="AH58" s="59"/>
      <c r="AI58" s="59"/>
      <c r="AJ58" s="59"/>
      <c r="AK58" s="62" t="s">
        <v>404</v>
      </c>
    </row>
    <row r="59" spans="22:37" ht="12" hidden="1" customHeight="1">
      <c r="V59" s="59"/>
      <c r="X59" s="61"/>
      <c r="Z59" s="59"/>
      <c r="AA59" s="59"/>
      <c r="AC59" s="61" t="s">
        <v>413</v>
      </c>
      <c r="AE59" s="59"/>
      <c r="AF59" s="59"/>
      <c r="AG59" s="59"/>
      <c r="AH59" s="59"/>
      <c r="AI59" s="59"/>
      <c r="AJ59" s="59"/>
      <c r="AK59" s="62" t="s">
        <v>166</v>
      </c>
    </row>
    <row r="60" spans="22:37" ht="12" hidden="1" customHeight="1">
      <c r="V60" s="59"/>
      <c r="Z60" s="59"/>
      <c r="AA60" s="59"/>
      <c r="AC60" s="61" t="s">
        <v>421</v>
      </c>
      <c r="AE60" s="59"/>
      <c r="AF60" s="59"/>
      <c r="AG60" s="59"/>
      <c r="AH60" s="59"/>
      <c r="AI60" s="59"/>
      <c r="AJ60" s="59"/>
      <c r="AK60" s="62" t="s">
        <v>218</v>
      </c>
    </row>
    <row r="61" spans="22:37" ht="12" hidden="1" customHeight="1">
      <c r="V61" s="59"/>
      <c r="Z61" s="59"/>
      <c r="AA61" s="59"/>
      <c r="AC61" s="61" t="s">
        <v>434</v>
      </c>
      <c r="AE61" s="59"/>
      <c r="AF61" s="59"/>
      <c r="AG61" s="59"/>
      <c r="AH61" s="59"/>
      <c r="AI61" s="59"/>
      <c r="AJ61" s="59"/>
      <c r="AK61" s="62" t="s">
        <v>598</v>
      </c>
    </row>
    <row r="62" spans="22:37" ht="12" hidden="1" customHeight="1">
      <c r="V62" s="59"/>
      <c r="X62" s="61"/>
      <c r="Z62" s="59"/>
      <c r="AA62" s="59"/>
      <c r="AC62" s="59" t="s">
        <v>537</v>
      </c>
      <c r="AE62" s="59"/>
      <c r="AF62" s="59"/>
      <c r="AG62" s="59"/>
      <c r="AH62" s="59"/>
      <c r="AI62" s="59"/>
      <c r="AJ62" s="59"/>
      <c r="AK62" s="62" t="s">
        <v>411</v>
      </c>
    </row>
    <row r="63" spans="22:37" ht="12" hidden="1" customHeight="1">
      <c r="V63" s="59"/>
      <c r="Z63" s="59"/>
      <c r="AA63" s="59"/>
      <c r="AC63" s="61" t="s">
        <v>511</v>
      </c>
      <c r="AE63" s="59"/>
      <c r="AF63" s="59"/>
      <c r="AG63" s="59"/>
      <c r="AH63" s="59"/>
      <c r="AI63" s="59"/>
      <c r="AJ63" s="59"/>
      <c r="AK63" s="62" t="s">
        <v>219</v>
      </c>
    </row>
    <row r="64" spans="22:37" ht="12" hidden="1" customHeight="1">
      <c r="V64" s="59"/>
      <c r="Z64" s="59"/>
      <c r="AA64" s="59"/>
      <c r="AB64" s="61"/>
      <c r="AC64" s="61" t="s">
        <v>157</v>
      </c>
      <c r="AE64" s="59"/>
      <c r="AF64" s="59"/>
      <c r="AG64" s="59"/>
      <c r="AH64" s="59"/>
      <c r="AI64" s="59"/>
      <c r="AJ64" s="59"/>
      <c r="AK64" s="62" t="s">
        <v>599</v>
      </c>
    </row>
    <row r="65" spans="21:38" ht="12" hidden="1" customHeight="1">
      <c r="V65" s="59"/>
      <c r="Z65" s="59"/>
      <c r="AA65" s="59"/>
      <c r="AC65" s="61" t="s">
        <v>569</v>
      </c>
      <c r="AE65" s="59"/>
      <c r="AF65" s="59"/>
      <c r="AG65" s="59"/>
      <c r="AH65" s="59"/>
      <c r="AI65" s="59"/>
      <c r="AJ65" s="59"/>
      <c r="AK65" s="62" t="s">
        <v>416</v>
      </c>
    </row>
    <row r="66" spans="21:38" ht="12" hidden="1" customHeight="1">
      <c r="V66" s="59"/>
      <c r="Z66" s="59"/>
      <c r="AA66" s="59"/>
      <c r="AC66" s="61" t="s">
        <v>26</v>
      </c>
      <c r="AE66" s="59"/>
      <c r="AF66" s="59"/>
      <c r="AG66" s="59"/>
      <c r="AH66" s="59"/>
      <c r="AI66" s="59"/>
      <c r="AJ66" s="59"/>
      <c r="AK66" s="62" t="s">
        <v>418</v>
      </c>
    </row>
    <row r="67" spans="21:38" ht="12" hidden="1" customHeight="1">
      <c r="V67" s="59"/>
      <c r="Z67" s="59"/>
      <c r="AA67" s="59"/>
      <c r="AC67" s="61" t="s">
        <v>44</v>
      </c>
      <c r="AE67" s="59"/>
      <c r="AF67" s="59"/>
      <c r="AG67" s="59"/>
      <c r="AH67" s="59"/>
      <c r="AI67" s="59"/>
      <c r="AJ67" s="59"/>
      <c r="AK67" s="62" t="s">
        <v>420</v>
      </c>
    </row>
    <row r="68" spans="21:38" ht="12" hidden="1" customHeight="1">
      <c r="V68" s="59"/>
      <c r="Z68" s="59"/>
      <c r="AA68" s="59"/>
      <c r="AC68" s="61" t="s">
        <v>73</v>
      </c>
      <c r="AD68" s="61"/>
      <c r="AE68" s="59"/>
      <c r="AF68" s="59"/>
      <c r="AG68" s="59"/>
      <c r="AH68" s="59"/>
      <c r="AI68" s="59"/>
      <c r="AJ68" s="59"/>
      <c r="AK68" s="62" t="s">
        <v>220</v>
      </c>
    </row>
    <row r="69" spans="21:38" ht="12" hidden="1" customHeight="1">
      <c r="V69" s="59"/>
      <c r="Z69" s="59"/>
      <c r="AA69" s="59"/>
      <c r="AC69" s="61" t="s">
        <v>139</v>
      </c>
      <c r="AE69" s="59"/>
      <c r="AF69" s="59"/>
      <c r="AG69" s="59"/>
      <c r="AH69" s="59"/>
      <c r="AI69" s="59"/>
      <c r="AJ69" s="59"/>
      <c r="AK69" s="62" t="s">
        <v>702</v>
      </c>
    </row>
    <row r="70" spans="21:38" ht="12" hidden="1" customHeight="1">
      <c r="V70" s="59"/>
      <c r="Z70" s="59"/>
      <c r="AA70" s="59"/>
      <c r="AC70" s="61"/>
      <c r="AE70" s="59"/>
      <c r="AF70" s="59"/>
      <c r="AG70" s="59"/>
      <c r="AH70" s="59"/>
      <c r="AI70" s="59"/>
      <c r="AJ70" s="59"/>
      <c r="AK70" s="62" t="s">
        <v>423</v>
      </c>
    </row>
    <row r="71" spans="21:38" ht="12" hidden="1" customHeight="1">
      <c r="AC71" s="61" t="s">
        <v>149</v>
      </c>
      <c r="AD71" s="59"/>
      <c r="AK71" s="62" t="s">
        <v>425</v>
      </c>
    </row>
    <row r="72" spans="21:38" ht="12" hidden="1" customHeight="1">
      <c r="Y72" s="59"/>
      <c r="AC72" s="61" t="s">
        <v>316</v>
      </c>
      <c r="AK72" s="62" t="s">
        <v>600</v>
      </c>
    </row>
    <row r="73" spans="21:38" ht="12" hidden="1" customHeight="1">
      <c r="AC73" s="61" t="s">
        <v>337</v>
      </c>
      <c r="AK73" s="62" t="s">
        <v>703</v>
      </c>
    </row>
    <row r="74" spans="21:38" ht="12" hidden="1" customHeight="1">
      <c r="AC74" s="61" t="s">
        <v>385</v>
      </c>
      <c r="AK74" s="62" t="s">
        <v>221</v>
      </c>
    </row>
    <row r="75" spans="21:38" ht="12" hidden="1" customHeight="1">
      <c r="AC75" s="61" t="s">
        <v>428</v>
      </c>
      <c r="AK75" s="62" t="s">
        <v>429</v>
      </c>
    </row>
    <row r="76" spans="21:38" ht="12" hidden="1" customHeight="1">
      <c r="U76" s="66"/>
      <c r="V76" s="66"/>
      <c r="W76" s="66"/>
      <c r="Y76" s="66"/>
      <c r="Z76" s="66"/>
      <c r="AA76" s="66"/>
      <c r="AB76" s="66"/>
      <c r="AC76" s="61" t="s">
        <v>441</v>
      </c>
      <c r="AD76" s="66"/>
      <c r="AE76" s="66"/>
      <c r="AF76" s="66"/>
      <c r="AG76" s="66"/>
      <c r="AH76" s="66"/>
      <c r="AI76" s="66"/>
      <c r="AJ76" s="66"/>
      <c r="AK76" s="62" t="s">
        <v>431</v>
      </c>
      <c r="AL76" s="66"/>
    </row>
    <row r="77" spans="21:38" ht="12" hidden="1" customHeight="1">
      <c r="U77" s="66"/>
      <c r="V77" s="66"/>
      <c r="W77" s="66"/>
      <c r="Y77" s="66"/>
      <c r="Z77" s="66"/>
      <c r="AA77" s="66"/>
      <c r="AB77" s="66"/>
      <c r="AC77" s="61"/>
      <c r="AD77" s="66"/>
      <c r="AE77" s="66"/>
      <c r="AF77" s="66"/>
      <c r="AG77" s="66"/>
      <c r="AH77" s="66"/>
      <c r="AI77" s="66"/>
      <c r="AJ77" s="66"/>
      <c r="AK77" s="62" t="s">
        <v>704</v>
      </c>
      <c r="AL77" s="66"/>
    </row>
    <row r="78" spans="21:38" ht="12" hidden="1" customHeight="1">
      <c r="U78" s="66"/>
      <c r="V78" s="66"/>
      <c r="W78" s="66"/>
      <c r="X78" s="66"/>
      <c r="Y78" s="66"/>
      <c r="Z78" s="66"/>
      <c r="AA78" s="66"/>
      <c r="AB78" s="66"/>
      <c r="AC78" s="59" t="s">
        <v>537</v>
      </c>
      <c r="AD78" s="66"/>
      <c r="AE78" s="66"/>
      <c r="AF78" s="66"/>
      <c r="AG78" s="66"/>
      <c r="AH78" s="66"/>
      <c r="AI78" s="66"/>
      <c r="AJ78" s="66"/>
      <c r="AK78" s="62" t="s">
        <v>433</v>
      </c>
      <c r="AL78" s="66"/>
    </row>
    <row r="79" spans="21:38" ht="12" hidden="1" customHeight="1">
      <c r="U79" s="66"/>
      <c r="V79" s="66"/>
      <c r="W79" s="66"/>
      <c r="X79" s="66"/>
      <c r="Y79" s="66"/>
      <c r="Z79" s="66"/>
      <c r="AA79" s="66"/>
      <c r="AB79" s="66"/>
      <c r="AD79" s="66"/>
      <c r="AE79" s="66"/>
      <c r="AF79" s="66"/>
      <c r="AG79" s="66"/>
      <c r="AH79" s="66"/>
      <c r="AI79" s="66"/>
      <c r="AJ79" s="66"/>
      <c r="AK79" s="62" t="s">
        <v>601</v>
      </c>
      <c r="AL79" s="66"/>
    </row>
    <row r="80" spans="21:38" ht="12" hidden="1" customHeight="1">
      <c r="U80" s="66"/>
      <c r="V80" s="66"/>
      <c r="W80" s="66"/>
      <c r="X80" s="66"/>
      <c r="Y80" s="66"/>
      <c r="Z80" s="66"/>
      <c r="AA80" s="66"/>
      <c r="AB80" s="66"/>
      <c r="AD80" s="66"/>
      <c r="AE80" s="66"/>
      <c r="AF80" s="66"/>
      <c r="AG80" s="66"/>
      <c r="AH80" s="66"/>
      <c r="AI80" s="66"/>
      <c r="AJ80" s="66"/>
      <c r="AK80" s="62" t="s">
        <v>602</v>
      </c>
      <c r="AL80" s="66"/>
    </row>
    <row r="81" spans="1:38" ht="12" hidden="1" customHeight="1">
      <c r="U81" s="66"/>
      <c r="V81" s="66"/>
      <c r="W81" s="66"/>
      <c r="X81" s="66"/>
      <c r="Y81" s="66"/>
      <c r="Z81" s="66"/>
      <c r="AA81" s="66"/>
      <c r="AB81" s="66"/>
      <c r="AD81" s="66"/>
      <c r="AE81" s="66"/>
      <c r="AF81" s="66"/>
      <c r="AG81" s="66"/>
      <c r="AH81" s="66"/>
      <c r="AI81" s="66"/>
      <c r="AJ81" s="66"/>
      <c r="AK81" s="62" t="s">
        <v>603</v>
      </c>
      <c r="AL81" s="66"/>
    </row>
    <row r="82" spans="1:38" ht="12" hidden="1" customHeight="1">
      <c r="U82" s="66"/>
      <c r="V82" s="66"/>
      <c r="W82" s="66"/>
      <c r="X82" s="66"/>
      <c r="Y82" s="66"/>
      <c r="Z82" s="66"/>
      <c r="AA82" s="66"/>
      <c r="AB82" s="66"/>
      <c r="AD82" s="66"/>
      <c r="AE82" s="66"/>
      <c r="AF82" s="66"/>
      <c r="AG82" s="66"/>
      <c r="AH82" s="66"/>
      <c r="AI82" s="66"/>
      <c r="AJ82" s="66"/>
      <c r="AK82" s="62" t="s">
        <v>435</v>
      </c>
      <c r="AL82" s="66"/>
    </row>
    <row r="83" spans="1:38" ht="12" hidden="1" customHeight="1">
      <c r="U83" s="66"/>
      <c r="V83" s="66"/>
      <c r="W83" s="66"/>
      <c r="X83" s="66"/>
      <c r="Y83" s="66"/>
      <c r="Z83" s="66"/>
      <c r="AA83" s="66"/>
      <c r="AB83" s="66"/>
      <c r="AD83" s="66"/>
      <c r="AE83" s="66"/>
      <c r="AF83" s="66"/>
      <c r="AG83" s="66"/>
      <c r="AH83" s="66"/>
      <c r="AI83" s="66"/>
      <c r="AJ83" s="66"/>
      <c r="AK83" s="62" t="s">
        <v>436</v>
      </c>
      <c r="AL83" s="66"/>
    </row>
    <row r="84" spans="1:38" ht="12" hidden="1" customHeight="1">
      <c r="U84" s="66"/>
      <c r="V84" s="66"/>
      <c r="W84" s="66"/>
      <c r="X84" s="66"/>
      <c r="Y84" s="66"/>
      <c r="Z84" s="66"/>
      <c r="AA84" s="66"/>
      <c r="AB84" s="66"/>
      <c r="AD84" s="66"/>
      <c r="AE84" s="66"/>
      <c r="AF84" s="66"/>
      <c r="AG84" s="66"/>
      <c r="AH84" s="66"/>
      <c r="AI84" s="66"/>
      <c r="AJ84" s="66"/>
      <c r="AK84" s="62" t="s">
        <v>438</v>
      </c>
      <c r="AL84" s="66"/>
    </row>
    <row r="85" spans="1:38" ht="12" hidden="1" customHeight="1">
      <c r="U85" s="66"/>
      <c r="V85" s="66"/>
      <c r="W85" s="66"/>
      <c r="X85" s="66"/>
      <c r="Y85" s="66"/>
      <c r="Z85" s="66"/>
      <c r="AA85" s="66"/>
      <c r="AB85" s="66"/>
      <c r="AD85" s="66"/>
      <c r="AE85" s="66"/>
      <c r="AF85" s="66"/>
      <c r="AG85" s="66"/>
      <c r="AH85" s="66"/>
      <c r="AI85" s="66"/>
      <c r="AJ85" s="66"/>
      <c r="AK85" s="59" t="s">
        <v>440</v>
      </c>
      <c r="AL85" s="66"/>
    </row>
    <row r="86" spans="1:38" ht="12" hidden="1" customHeight="1">
      <c r="U86" s="66"/>
      <c r="V86" s="66"/>
      <c r="W86" s="66"/>
      <c r="X86" s="66"/>
      <c r="Y86" s="66"/>
      <c r="Z86" s="66"/>
      <c r="AA86" s="66"/>
      <c r="AB86" s="66"/>
      <c r="AD86" s="66"/>
      <c r="AE86" s="66"/>
      <c r="AF86" s="66"/>
      <c r="AG86" s="66"/>
      <c r="AH86" s="66"/>
      <c r="AI86" s="66"/>
      <c r="AJ86" s="66"/>
      <c r="AK86" s="62" t="s">
        <v>442</v>
      </c>
      <c r="AL86" s="66"/>
    </row>
    <row r="87" spans="1:38" ht="12" hidden="1" customHeight="1">
      <c r="U87" s="66"/>
      <c r="V87" s="66"/>
      <c r="W87" s="66"/>
      <c r="X87" s="66"/>
      <c r="Y87" s="66"/>
      <c r="Z87" s="66"/>
      <c r="AA87" s="66"/>
      <c r="AB87" s="66"/>
      <c r="AD87" s="66"/>
      <c r="AE87" s="66"/>
      <c r="AF87" s="66"/>
      <c r="AG87" s="66"/>
      <c r="AH87" s="66"/>
      <c r="AI87" s="66"/>
      <c r="AJ87" s="66"/>
      <c r="AK87" s="59" t="s">
        <v>444</v>
      </c>
      <c r="AL87" s="66"/>
    </row>
    <row r="88" spans="1:38" ht="12.75" hidden="1" customHeight="1">
      <c r="AK88" s="62" t="s">
        <v>642</v>
      </c>
    </row>
    <row r="89" spans="1:38" ht="12.75" hidden="1" customHeight="1">
      <c r="AK89" s="62" t="s">
        <v>445</v>
      </c>
    </row>
    <row r="90" spans="1:38" ht="12.75" hidden="1" customHeight="1">
      <c r="AK90" s="62" t="s">
        <v>604</v>
      </c>
    </row>
    <row r="91" spans="1:38" ht="15" hidden="1" customHeight="1">
      <c r="AK91" s="62" t="s">
        <v>446</v>
      </c>
    </row>
    <row r="92" spans="1:38" ht="14.25" hidden="1" customHeight="1">
      <c r="AK92" s="62" t="s">
        <v>447</v>
      </c>
    </row>
    <row r="93" spans="1:38" ht="12.75" hidden="1" customHeight="1">
      <c r="AK93" s="62" t="s">
        <v>448</v>
      </c>
    </row>
    <row r="94" spans="1:38" ht="5.25" customHeight="1">
      <c r="AK94" s="59" t="s">
        <v>605</v>
      </c>
    </row>
    <row r="95" spans="1:38" ht="13.5" customHeight="1">
      <c r="A95" s="67"/>
      <c r="B95" s="210" t="s">
        <v>449</v>
      </c>
      <c r="C95" s="212"/>
      <c r="D95" s="296" t="s">
        <v>606</v>
      </c>
      <c r="E95" s="297"/>
      <c r="F95" s="297"/>
      <c r="G95" s="297"/>
      <c r="H95" s="297"/>
      <c r="I95" s="297"/>
      <c r="J95" s="297"/>
      <c r="K95" s="297"/>
      <c r="L95" s="297"/>
      <c r="M95" s="297"/>
      <c r="N95" s="297"/>
      <c r="O95" s="297"/>
      <c r="P95" s="297"/>
      <c r="Q95" s="297"/>
      <c r="R95" s="298"/>
      <c r="S95" s="68"/>
      <c r="T95" s="68"/>
      <c r="AK95" s="59"/>
    </row>
    <row r="96" spans="1:38" ht="4.5" customHeight="1">
      <c r="A96" s="67"/>
      <c r="B96" s="4"/>
      <c r="C96" s="5"/>
      <c r="D96" s="71"/>
      <c r="E96" s="71"/>
      <c r="F96" s="71"/>
      <c r="G96" s="71"/>
      <c r="H96" s="71"/>
      <c r="I96" s="71"/>
      <c r="J96" s="71"/>
      <c r="K96" s="6"/>
      <c r="L96" s="6"/>
      <c r="M96" s="71"/>
      <c r="N96" s="71"/>
      <c r="O96" s="71"/>
      <c r="P96" s="71"/>
      <c r="Q96" s="67"/>
      <c r="R96" s="67"/>
      <c r="AK96" s="59"/>
    </row>
    <row r="97" spans="1:37" ht="13.5" customHeight="1">
      <c r="A97" s="67"/>
      <c r="B97" s="210" t="s">
        <v>212</v>
      </c>
      <c r="C97" s="212"/>
      <c r="D97" s="259" t="s">
        <v>737</v>
      </c>
      <c r="E97" s="260"/>
      <c r="F97" s="260"/>
      <c r="G97" s="260"/>
      <c r="H97" s="260"/>
      <c r="I97" s="261"/>
      <c r="J97" s="70"/>
      <c r="K97" s="210" t="s">
        <v>450</v>
      </c>
      <c r="L97" s="212"/>
      <c r="M97" s="341"/>
      <c r="N97" s="341"/>
      <c r="O97" s="341"/>
      <c r="P97" s="341"/>
      <c r="Q97" s="341"/>
      <c r="R97" s="341"/>
      <c r="S97" s="69"/>
      <c r="AK97" s="59"/>
    </row>
    <row r="98" spans="1:37" ht="4.5" customHeight="1">
      <c r="A98" s="67"/>
      <c r="B98" s="4"/>
      <c r="C98" s="5"/>
      <c r="D98" s="71"/>
      <c r="E98" s="71"/>
      <c r="F98" s="71"/>
      <c r="G98" s="71"/>
      <c r="H98" s="71"/>
      <c r="I98" s="71"/>
      <c r="J98" s="71"/>
      <c r="K98" s="6"/>
      <c r="L98" s="6"/>
      <c r="M98" s="71"/>
      <c r="N98" s="71"/>
      <c r="O98" s="71"/>
      <c r="P98" s="71"/>
      <c r="Q98" s="67"/>
      <c r="R98" s="67"/>
      <c r="AK98" s="59"/>
    </row>
    <row r="99" spans="1:37" ht="13.5" customHeight="1">
      <c r="A99" s="67"/>
      <c r="B99" s="210" t="s">
        <v>468</v>
      </c>
      <c r="C99" s="212"/>
      <c r="D99" s="341"/>
      <c r="E99" s="341"/>
      <c r="F99" s="341"/>
      <c r="G99" s="341"/>
      <c r="H99" s="341"/>
      <c r="I99" s="341"/>
      <c r="J99" s="71"/>
      <c r="K99" s="210" t="s">
        <v>451</v>
      </c>
      <c r="L99" s="212"/>
      <c r="M99" s="341"/>
      <c r="N99" s="341"/>
      <c r="O99" s="341"/>
      <c r="P99" s="341"/>
      <c r="Q99" s="341"/>
      <c r="R99" s="341"/>
      <c r="AK99" s="59"/>
    </row>
    <row r="100" spans="1:37" ht="4.5" customHeight="1">
      <c r="A100" s="67"/>
      <c r="B100" s="3"/>
      <c r="C100" s="5"/>
      <c r="D100" s="71"/>
      <c r="E100" s="71"/>
      <c r="F100" s="71"/>
      <c r="G100" s="71"/>
      <c r="H100" s="71"/>
      <c r="I100" s="71"/>
      <c r="J100" s="71"/>
      <c r="K100" s="6"/>
      <c r="L100" s="6"/>
      <c r="M100" s="71"/>
      <c r="N100" s="71"/>
      <c r="O100" s="71"/>
      <c r="P100" s="71"/>
      <c r="Q100" s="67"/>
      <c r="R100" s="67"/>
    </row>
    <row r="101" spans="1:37" ht="13.5" customHeight="1">
      <c r="A101" s="67"/>
      <c r="B101" s="210" t="s">
        <v>238</v>
      </c>
      <c r="C101" s="212"/>
      <c r="D101" s="341"/>
      <c r="E101" s="341"/>
      <c r="F101" s="341"/>
      <c r="G101" s="341"/>
      <c r="H101" s="341"/>
      <c r="I101" s="341"/>
      <c r="J101" s="72"/>
      <c r="K101" s="210" t="s">
        <v>469</v>
      </c>
      <c r="L101" s="212"/>
      <c r="M101" s="362"/>
      <c r="N101" s="363"/>
      <c r="O101" s="363"/>
      <c r="P101" s="363"/>
      <c r="Q101" s="363"/>
      <c r="R101" s="364"/>
    </row>
    <row r="102" spans="1:37" ht="4.5" customHeight="1"/>
    <row r="103" spans="1:37" ht="13.5" customHeight="1">
      <c r="A103" s="67"/>
      <c r="B103" s="210" t="s">
        <v>527</v>
      </c>
      <c r="C103" s="212"/>
      <c r="D103" s="365" t="s">
        <v>733</v>
      </c>
      <c r="E103" s="366"/>
      <c r="F103" s="128"/>
      <c r="G103" s="366" t="s">
        <v>732</v>
      </c>
      <c r="H103" s="366"/>
      <c r="I103" s="124"/>
      <c r="J103" s="123"/>
      <c r="K103" s="211" t="s">
        <v>731</v>
      </c>
      <c r="L103" s="212"/>
      <c r="M103" s="116"/>
      <c r="N103" s="366" t="s">
        <v>734</v>
      </c>
      <c r="O103" s="366"/>
      <c r="P103" s="367"/>
      <c r="Q103" s="367"/>
      <c r="R103" s="368"/>
    </row>
    <row r="104" spans="1:37" ht="5.0999999999999996" customHeight="1">
      <c r="A104" s="67"/>
      <c r="B104" s="67"/>
      <c r="C104" s="67"/>
      <c r="D104" s="67"/>
      <c r="E104" s="67"/>
      <c r="F104" s="67"/>
      <c r="G104" s="67"/>
      <c r="H104" s="67"/>
      <c r="I104" s="67"/>
      <c r="J104" s="67"/>
      <c r="K104" s="67"/>
      <c r="L104" s="67"/>
      <c r="M104" s="67"/>
      <c r="N104" s="67"/>
      <c r="O104" s="67"/>
      <c r="P104" s="67"/>
      <c r="Q104" s="67"/>
      <c r="R104" s="67"/>
    </row>
    <row r="105" spans="1:37" ht="26.25" customHeight="1">
      <c r="A105" s="67"/>
      <c r="B105" s="303" t="s">
        <v>607</v>
      </c>
      <c r="C105" s="303"/>
      <c r="D105" s="236" t="s">
        <v>744</v>
      </c>
      <c r="E105" s="237"/>
      <c r="F105" s="237"/>
      <c r="G105" s="237"/>
      <c r="H105" s="237"/>
      <c r="I105" s="361"/>
      <c r="J105" s="73"/>
      <c r="K105" s="357" t="s">
        <v>729</v>
      </c>
      <c r="L105" s="358"/>
      <c r="M105" s="355"/>
      <c r="N105" s="356"/>
      <c r="O105" s="357" t="s">
        <v>730</v>
      </c>
      <c r="P105" s="358"/>
      <c r="Q105" s="359"/>
      <c r="R105" s="360"/>
    </row>
    <row r="106" spans="1:37" ht="5.0999999999999996" customHeight="1">
      <c r="A106" s="67"/>
      <c r="B106" s="2"/>
      <c r="C106" s="2"/>
      <c r="D106" s="67"/>
      <c r="E106" s="67"/>
      <c r="F106" s="67"/>
      <c r="G106" s="67"/>
      <c r="H106" s="2"/>
      <c r="I106" s="2"/>
      <c r="J106" s="67"/>
      <c r="K106" s="67"/>
      <c r="L106" s="67"/>
      <c r="M106" s="67"/>
      <c r="N106" s="67"/>
      <c r="O106" s="67"/>
      <c r="P106" s="67"/>
      <c r="Q106" s="67"/>
      <c r="R106" s="67"/>
    </row>
    <row r="107" spans="1:37" ht="13.5" customHeight="1">
      <c r="A107" s="67"/>
      <c r="B107" s="351" t="s">
        <v>608</v>
      </c>
      <c r="C107" s="351"/>
      <c r="D107" s="352"/>
      <c r="E107" s="353"/>
      <c r="F107" s="353"/>
      <c r="G107" s="353"/>
      <c r="H107" s="353"/>
      <c r="I107" s="354"/>
      <c r="J107" s="74"/>
      <c r="K107" s="212" t="s">
        <v>745</v>
      </c>
      <c r="L107" s="303"/>
      <c r="M107" s="341"/>
      <c r="N107" s="341"/>
      <c r="O107" s="341"/>
      <c r="P107" s="341"/>
      <c r="Q107" s="341"/>
      <c r="R107" s="341"/>
      <c r="S107" s="75"/>
    </row>
    <row r="108" spans="1:37" ht="4.5" customHeight="1">
      <c r="A108" s="67"/>
      <c r="B108" s="4"/>
      <c r="C108" s="5"/>
      <c r="D108" s="71"/>
      <c r="E108" s="71"/>
      <c r="F108" s="71"/>
      <c r="G108" s="71"/>
      <c r="H108" s="71"/>
      <c r="I108" s="71"/>
      <c r="J108" s="71"/>
      <c r="K108" s="6"/>
      <c r="L108" s="6"/>
      <c r="M108" s="71"/>
      <c r="N108" s="71"/>
      <c r="O108" s="71"/>
      <c r="P108" s="71"/>
      <c r="Q108" s="67"/>
      <c r="R108" s="67"/>
    </row>
    <row r="109" spans="1:37" ht="13.5" customHeight="1">
      <c r="A109" s="67"/>
      <c r="B109" s="210" t="s">
        <v>452</v>
      </c>
      <c r="C109" s="212"/>
      <c r="D109" s="341"/>
      <c r="E109" s="341"/>
      <c r="F109" s="341"/>
      <c r="G109" s="341"/>
      <c r="H109" s="341"/>
      <c r="I109" s="341"/>
      <c r="K109" s="210" t="s">
        <v>453</v>
      </c>
      <c r="L109" s="212"/>
      <c r="M109" s="341"/>
      <c r="N109" s="341"/>
      <c r="O109" s="341"/>
      <c r="P109" s="341"/>
      <c r="Q109" s="341"/>
      <c r="R109" s="341"/>
      <c r="V109" s="76"/>
      <c r="W109" s="77"/>
      <c r="X109" s="77"/>
      <c r="Y109" s="76"/>
    </row>
    <row r="110" spans="1:37" ht="5.0999999999999996" customHeight="1">
      <c r="A110" s="67"/>
      <c r="B110" s="2"/>
      <c r="C110" s="2"/>
      <c r="D110" s="67"/>
      <c r="E110" s="67"/>
      <c r="F110" s="67"/>
      <c r="G110" s="67"/>
      <c r="H110" s="2"/>
      <c r="I110" s="2"/>
      <c r="J110" s="67"/>
      <c r="K110" s="67"/>
      <c r="L110" s="67"/>
      <c r="M110" s="67"/>
      <c r="N110" s="67"/>
      <c r="O110" s="67"/>
      <c r="P110" s="67"/>
      <c r="Q110" s="67"/>
      <c r="R110" s="67"/>
    </row>
    <row r="111" spans="1:37" ht="13.5" customHeight="1">
      <c r="A111" s="67"/>
      <c r="B111" s="210" t="s">
        <v>609</v>
      </c>
      <c r="C111" s="212"/>
      <c r="D111" s="341"/>
      <c r="E111" s="341"/>
      <c r="F111" s="341"/>
      <c r="G111" s="341"/>
      <c r="H111" s="341"/>
      <c r="I111" s="341"/>
      <c r="K111" s="210" t="s">
        <v>610</v>
      </c>
      <c r="L111" s="212"/>
      <c r="M111" s="341"/>
      <c r="N111" s="341"/>
      <c r="O111" s="341"/>
      <c r="P111" s="341"/>
      <c r="Q111" s="341"/>
      <c r="R111" s="341"/>
      <c r="V111" s="76"/>
      <c r="W111" s="77"/>
      <c r="X111" s="77"/>
      <c r="Y111" s="76"/>
    </row>
    <row r="112" spans="1:37" ht="4.5" customHeight="1">
      <c r="A112" s="67"/>
      <c r="B112" s="2"/>
      <c r="C112" s="2"/>
      <c r="D112" s="67"/>
      <c r="E112" s="67"/>
      <c r="F112" s="67"/>
      <c r="G112" s="67"/>
      <c r="H112" s="67"/>
      <c r="I112" s="67"/>
      <c r="J112" s="67"/>
      <c r="K112" s="2"/>
      <c r="L112" s="2"/>
      <c r="M112" s="67"/>
      <c r="N112" s="67"/>
      <c r="O112" s="67"/>
      <c r="P112" s="67"/>
      <c r="Q112" s="67"/>
      <c r="R112" s="67"/>
      <c r="T112" s="76"/>
      <c r="U112" s="77"/>
      <c r="V112" s="77"/>
      <c r="W112" s="76"/>
    </row>
    <row r="113" spans="1:37" ht="41.25" customHeight="1">
      <c r="A113" s="67"/>
      <c r="B113" s="214" t="s">
        <v>611</v>
      </c>
      <c r="C113" s="327"/>
      <c r="D113" s="129"/>
      <c r="E113" s="210" t="s">
        <v>612</v>
      </c>
      <c r="F113" s="212"/>
      <c r="G113" s="129"/>
      <c r="H113" s="213" t="s">
        <v>613</v>
      </c>
      <c r="I113" s="327"/>
      <c r="J113" s="345"/>
      <c r="K113" s="346"/>
      <c r="L113" s="213" t="s">
        <v>614</v>
      </c>
      <c r="M113" s="347"/>
      <c r="N113" s="348"/>
      <c r="O113" s="349"/>
      <c r="P113" s="349"/>
      <c r="Q113" s="349"/>
      <c r="R113" s="350"/>
      <c r="V113" s="76"/>
      <c r="W113" s="77"/>
      <c r="X113" s="77"/>
      <c r="Y113" s="76"/>
    </row>
    <row r="114" spans="1:37" ht="4.5" customHeight="1">
      <c r="A114" s="67"/>
      <c r="B114" s="67"/>
      <c r="C114" s="67"/>
      <c r="D114" s="67"/>
      <c r="E114" s="67"/>
      <c r="F114" s="67"/>
      <c r="G114" s="67"/>
      <c r="H114" s="67"/>
      <c r="I114" s="67"/>
      <c r="J114" s="67"/>
      <c r="K114" s="67"/>
      <c r="L114" s="67"/>
      <c r="M114" s="67"/>
      <c r="N114" s="67"/>
      <c r="O114" s="67"/>
      <c r="P114" s="67"/>
      <c r="Q114" s="67"/>
      <c r="R114" s="67"/>
      <c r="T114" s="76"/>
      <c r="U114" s="77"/>
      <c r="V114" s="77"/>
      <c r="W114" s="76"/>
    </row>
    <row r="115" spans="1:37" ht="13.5" customHeight="1">
      <c r="A115" s="67"/>
      <c r="B115" s="342" t="s">
        <v>736</v>
      </c>
      <c r="C115" s="343"/>
      <c r="D115" s="343"/>
      <c r="E115" s="343"/>
      <c r="F115" s="343"/>
      <c r="G115" s="343"/>
      <c r="H115" s="343"/>
      <c r="I115" s="343"/>
      <c r="J115" s="343"/>
      <c r="K115" s="343"/>
      <c r="L115" s="343"/>
      <c r="M115" s="343"/>
      <c r="N115" s="343"/>
      <c r="O115" s="343"/>
      <c r="P115" s="343"/>
      <c r="Q115" s="343"/>
      <c r="R115" s="344"/>
      <c r="T115" s="76"/>
      <c r="U115" s="77"/>
      <c r="V115" s="77"/>
      <c r="W115" s="76"/>
    </row>
    <row r="116" spans="1:37" ht="93" customHeight="1">
      <c r="A116" s="67"/>
      <c r="B116" s="259" t="s">
        <v>743</v>
      </c>
      <c r="C116" s="260"/>
      <c r="D116" s="260"/>
      <c r="E116" s="260"/>
      <c r="F116" s="260"/>
      <c r="G116" s="260"/>
      <c r="H116" s="260"/>
      <c r="I116" s="260"/>
      <c r="J116" s="260"/>
      <c r="K116" s="260"/>
      <c r="L116" s="260"/>
      <c r="M116" s="260"/>
      <c r="N116" s="260"/>
      <c r="O116" s="260"/>
      <c r="P116" s="260"/>
      <c r="Q116" s="260"/>
      <c r="R116" s="261"/>
      <c r="T116" s="76"/>
      <c r="U116" s="77"/>
      <c r="V116" s="77"/>
      <c r="W116" s="76"/>
    </row>
    <row r="117" spans="1:37" ht="13.5" customHeight="1">
      <c r="A117" s="67"/>
      <c r="B117" s="334" t="s">
        <v>616</v>
      </c>
      <c r="C117" s="334"/>
      <c r="D117" s="334"/>
      <c r="E117" s="335" t="s">
        <v>708</v>
      </c>
      <c r="F117" s="335"/>
      <c r="G117" s="335"/>
      <c r="H117" s="335"/>
      <c r="I117" s="335"/>
      <c r="J117" s="335"/>
      <c r="K117" s="335"/>
      <c r="L117" s="335"/>
      <c r="M117" s="335"/>
      <c r="N117" s="335"/>
      <c r="O117" s="335"/>
      <c r="P117" s="335"/>
      <c r="Q117" s="335"/>
      <c r="R117" s="335"/>
    </row>
    <row r="118" spans="1:37" ht="13.5" customHeight="1">
      <c r="A118" s="67"/>
      <c r="B118" s="334" t="s">
        <v>617</v>
      </c>
      <c r="C118" s="334"/>
      <c r="D118" s="334"/>
      <c r="E118" s="335" t="s">
        <v>720</v>
      </c>
      <c r="F118" s="335"/>
      <c r="G118" s="335"/>
      <c r="H118" s="335"/>
      <c r="I118" s="335"/>
      <c r="J118" s="335"/>
      <c r="K118" s="335"/>
      <c r="L118" s="335"/>
      <c r="M118" s="335"/>
      <c r="N118" s="335"/>
      <c r="O118" s="335"/>
      <c r="P118" s="335"/>
      <c r="Q118" s="335"/>
      <c r="R118" s="335"/>
    </row>
    <row r="119" spans="1:37" ht="13.5" customHeight="1">
      <c r="A119" s="67"/>
      <c r="B119" s="330" t="s">
        <v>618</v>
      </c>
      <c r="C119" s="330"/>
      <c r="D119" s="330"/>
      <c r="E119" s="335" t="s">
        <v>742</v>
      </c>
      <c r="F119" s="335"/>
      <c r="G119" s="335"/>
      <c r="H119" s="335"/>
      <c r="I119" s="335"/>
      <c r="J119" s="335"/>
      <c r="K119" s="335"/>
      <c r="L119" s="335"/>
      <c r="M119" s="335"/>
      <c r="N119" s="335"/>
      <c r="O119" s="335"/>
      <c r="P119" s="335"/>
      <c r="Q119" s="335"/>
      <c r="R119" s="335"/>
    </row>
    <row r="120" spans="1:37" s="78" customFormat="1" ht="4.5" customHeight="1">
      <c r="B120" s="79"/>
      <c r="C120" s="79"/>
      <c r="D120" s="79"/>
      <c r="E120" s="79"/>
      <c r="F120" s="79"/>
      <c r="G120" s="79"/>
      <c r="H120" s="79"/>
      <c r="I120" s="79"/>
      <c r="J120" s="79"/>
      <c r="K120" s="79"/>
      <c r="L120" s="79"/>
      <c r="M120" s="79"/>
      <c r="N120" s="79"/>
      <c r="O120" s="79"/>
      <c r="P120" s="79"/>
      <c r="Q120" s="79"/>
      <c r="R120" s="79"/>
      <c r="AC120" s="58"/>
      <c r="AK120" s="58"/>
    </row>
    <row r="121" spans="1:37" ht="13.5" customHeight="1">
      <c r="A121" s="67"/>
      <c r="B121" s="330" t="s">
        <v>615</v>
      </c>
      <c r="C121" s="330"/>
      <c r="D121" s="330"/>
      <c r="E121" s="330"/>
      <c r="F121" s="330"/>
      <c r="G121" s="330"/>
      <c r="H121" s="330"/>
      <c r="I121" s="330"/>
      <c r="J121" s="330"/>
      <c r="K121" s="330"/>
      <c r="L121" s="330"/>
      <c r="M121" s="330"/>
      <c r="N121" s="330"/>
      <c r="O121" s="330"/>
      <c r="P121" s="330"/>
      <c r="Q121" s="330"/>
      <c r="R121" s="330"/>
      <c r="T121" s="76"/>
      <c r="U121" s="77"/>
      <c r="V121" s="77"/>
      <c r="W121" s="76"/>
    </row>
    <row r="122" spans="1:37" ht="102" customHeight="1">
      <c r="A122" s="67"/>
      <c r="B122" s="309" t="s">
        <v>750</v>
      </c>
      <c r="C122" s="309"/>
      <c r="D122" s="309"/>
      <c r="E122" s="309"/>
      <c r="F122" s="309"/>
      <c r="G122" s="309"/>
      <c r="H122" s="309"/>
      <c r="I122" s="309"/>
      <c r="J122" s="309"/>
      <c r="K122" s="309"/>
      <c r="L122" s="309"/>
      <c r="M122" s="309"/>
      <c r="N122" s="309"/>
      <c r="O122" s="309"/>
      <c r="P122" s="309"/>
      <c r="Q122" s="309"/>
      <c r="R122" s="309"/>
      <c r="T122" s="76"/>
      <c r="U122" s="77"/>
      <c r="V122" s="77"/>
      <c r="W122" s="76"/>
    </row>
    <row r="123" spans="1:37" ht="4.5" customHeight="1">
      <c r="A123" s="67"/>
      <c r="B123" s="80"/>
      <c r="C123" s="80"/>
      <c r="D123" s="80"/>
      <c r="E123" s="80"/>
      <c r="F123" s="80"/>
      <c r="G123" s="80"/>
      <c r="H123" s="80"/>
      <c r="I123" s="80"/>
      <c r="J123" s="80"/>
      <c r="K123" s="80"/>
      <c r="L123" s="80"/>
      <c r="M123" s="80"/>
      <c r="N123" s="80"/>
      <c r="O123" s="80"/>
      <c r="P123" s="80"/>
      <c r="Q123" s="80"/>
      <c r="R123" s="67"/>
    </row>
    <row r="124" spans="1:37" ht="13.5" customHeight="1">
      <c r="A124" s="67"/>
      <c r="B124" s="330" t="s">
        <v>735</v>
      </c>
      <c r="C124" s="330"/>
      <c r="D124" s="330"/>
      <c r="E124" s="330"/>
      <c r="F124" s="330"/>
      <c r="G124" s="330"/>
      <c r="H124" s="330"/>
      <c r="I124" s="330"/>
      <c r="J124" s="330"/>
      <c r="K124" s="330"/>
      <c r="L124" s="330"/>
      <c r="M124" s="330"/>
      <c r="N124" s="330"/>
      <c r="O124" s="330"/>
      <c r="P124" s="330"/>
      <c r="Q124" s="330"/>
      <c r="R124" s="330"/>
    </row>
    <row r="125" spans="1:37" ht="93" customHeight="1">
      <c r="A125" s="67"/>
      <c r="B125" s="259" t="s">
        <v>749</v>
      </c>
      <c r="C125" s="260"/>
      <c r="D125" s="260"/>
      <c r="E125" s="260"/>
      <c r="F125" s="260"/>
      <c r="G125" s="260"/>
      <c r="H125" s="260"/>
      <c r="I125" s="260"/>
      <c r="J125" s="260"/>
      <c r="K125" s="260"/>
      <c r="L125" s="260"/>
      <c r="M125" s="260"/>
      <c r="N125" s="260"/>
      <c r="O125" s="260"/>
      <c r="P125" s="260"/>
      <c r="Q125" s="260"/>
      <c r="R125" s="261"/>
    </row>
    <row r="126" spans="1:37" ht="4.5" customHeight="1">
      <c r="A126" s="67"/>
      <c r="B126" s="7"/>
      <c r="C126" s="7"/>
      <c r="D126" s="7"/>
      <c r="E126" s="80"/>
      <c r="F126" s="80"/>
      <c r="G126" s="80"/>
      <c r="H126" s="80"/>
      <c r="I126" s="80"/>
      <c r="J126" s="80"/>
      <c r="K126" s="80"/>
      <c r="L126" s="80"/>
      <c r="M126" s="80"/>
      <c r="N126" s="80"/>
      <c r="O126" s="80"/>
      <c r="P126" s="80"/>
      <c r="Q126" s="80"/>
      <c r="R126" s="67"/>
    </row>
    <row r="127" spans="1:37" ht="28.5" customHeight="1">
      <c r="A127" s="67"/>
      <c r="B127" s="338" t="s">
        <v>800</v>
      </c>
      <c r="C127" s="339"/>
      <c r="D127" s="339"/>
      <c r="E127" s="339"/>
      <c r="F127" s="339"/>
      <c r="G127" s="339"/>
      <c r="H127" s="339"/>
      <c r="I127" s="339"/>
      <c r="J127" s="339"/>
      <c r="K127" s="339"/>
      <c r="L127" s="339"/>
      <c r="M127" s="339"/>
      <c r="N127" s="339"/>
      <c r="O127" s="339"/>
      <c r="P127" s="339"/>
      <c r="Q127" s="339"/>
      <c r="R127" s="340"/>
    </row>
    <row r="128" spans="1:37" ht="15.75" customHeight="1">
      <c r="A128" s="67"/>
      <c r="B128" s="336"/>
      <c r="C128" s="336"/>
      <c r="D128" s="303" t="s">
        <v>470</v>
      </c>
      <c r="E128" s="303"/>
      <c r="F128" s="303" t="s">
        <v>492</v>
      </c>
      <c r="G128" s="303"/>
      <c r="H128" s="303" t="s">
        <v>493</v>
      </c>
      <c r="I128" s="303"/>
      <c r="J128" s="303" t="s">
        <v>494</v>
      </c>
      <c r="K128" s="303"/>
      <c r="L128" s="303"/>
      <c r="M128" s="337" t="s">
        <v>454</v>
      </c>
      <c r="N128" s="318"/>
      <c r="O128" s="318"/>
      <c r="P128" s="318"/>
      <c r="Q128" s="318"/>
      <c r="R128" s="319"/>
      <c r="AK128" s="78"/>
    </row>
    <row r="129" spans="1:18" ht="21" customHeight="1">
      <c r="A129" s="67"/>
      <c r="B129" s="210" t="s">
        <v>455</v>
      </c>
      <c r="C129" s="212"/>
      <c r="D129" s="329"/>
      <c r="E129" s="329"/>
      <c r="F129" s="329"/>
      <c r="G129" s="329"/>
      <c r="H129" s="329"/>
      <c r="I129" s="329"/>
      <c r="J129" s="329"/>
      <c r="K129" s="329"/>
      <c r="L129" s="329"/>
      <c r="M129" s="310">
        <f>SUM(D129:L129)</f>
        <v>0</v>
      </c>
      <c r="N129" s="310"/>
      <c r="O129" s="310"/>
      <c r="P129" s="310"/>
      <c r="Q129" s="310"/>
      <c r="R129" s="310"/>
    </row>
    <row r="130" spans="1:18" ht="21" customHeight="1">
      <c r="A130" s="67"/>
      <c r="B130" s="303" t="s">
        <v>456</v>
      </c>
      <c r="C130" s="303"/>
      <c r="D130" s="329"/>
      <c r="E130" s="329"/>
      <c r="F130" s="329"/>
      <c r="G130" s="329"/>
      <c r="H130" s="329"/>
      <c r="I130" s="329"/>
      <c r="J130" s="329"/>
      <c r="K130" s="329"/>
      <c r="L130" s="329"/>
      <c r="M130" s="310">
        <f>SUM(D130:L130)</f>
        <v>0</v>
      </c>
      <c r="N130" s="310"/>
      <c r="O130" s="310"/>
      <c r="P130" s="310"/>
      <c r="Q130" s="310"/>
      <c r="R130" s="310"/>
    </row>
    <row r="131" spans="1:18" ht="22.5" customHeight="1">
      <c r="A131" s="67"/>
      <c r="B131" s="303" t="s">
        <v>457</v>
      </c>
      <c r="C131" s="303"/>
      <c r="D131" s="310">
        <f>SUM(D129:E130)</f>
        <v>0</v>
      </c>
      <c r="E131" s="310"/>
      <c r="F131" s="310">
        <f>SUM(F129:G130)</f>
        <v>0</v>
      </c>
      <c r="G131" s="310"/>
      <c r="H131" s="310">
        <f>SUM(H129:I130)</f>
        <v>0</v>
      </c>
      <c r="I131" s="310"/>
      <c r="J131" s="310">
        <f>SUM(J129:L130)</f>
        <v>0</v>
      </c>
      <c r="K131" s="310"/>
      <c r="L131" s="310"/>
      <c r="M131" s="331">
        <f>SUM(D131:L131)</f>
        <v>0</v>
      </c>
      <c r="N131" s="332"/>
      <c r="O131" s="332"/>
      <c r="P131" s="332"/>
      <c r="Q131" s="332"/>
      <c r="R131" s="333"/>
    </row>
    <row r="132" spans="1:18" ht="4.5" customHeight="1">
      <c r="A132" s="67"/>
      <c r="B132" s="7"/>
      <c r="C132" s="7"/>
      <c r="D132" s="80"/>
      <c r="E132" s="80"/>
      <c r="F132" s="80"/>
      <c r="G132" s="80"/>
      <c r="H132" s="80"/>
      <c r="I132" s="80"/>
      <c r="J132" s="80"/>
      <c r="K132" s="80"/>
      <c r="L132" s="80"/>
      <c r="M132" s="80"/>
      <c r="N132" s="80"/>
      <c r="O132" s="80"/>
      <c r="P132" s="80"/>
      <c r="Q132" s="80"/>
      <c r="R132" s="67"/>
    </row>
    <row r="133" spans="1:18" ht="13.5" customHeight="1">
      <c r="A133" s="67"/>
      <c r="B133" s="330" t="s">
        <v>738</v>
      </c>
      <c r="C133" s="330"/>
      <c r="D133" s="330"/>
      <c r="E133" s="330"/>
      <c r="F133" s="330"/>
      <c r="G133" s="330"/>
      <c r="H133" s="330"/>
      <c r="I133" s="330"/>
      <c r="J133" s="330"/>
      <c r="K133" s="330"/>
      <c r="L133" s="330"/>
      <c r="M133" s="330"/>
      <c r="N133" s="330"/>
      <c r="O133" s="330"/>
      <c r="P133" s="330"/>
      <c r="Q133" s="330"/>
      <c r="R133" s="330"/>
    </row>
    <row r="134" spans="1:18" ht="42" customHeight="1">
      <c r="A134" s="67"/>
      <c r="B134" s="214" t="s">
        <v>739</v>
      </c>
      <c r="C134" s="327"/>
      <c r="D134" s="328" t="s">
        <v>471</v>
      </c>
      <c r="E134" s="328"/>
      <c r="F134" s="328"/>
      <c r="G134" s="328"/>
      <c r="H134" s="317" t="s">
        <v>267</v>
      </c>
      <c r="I134" s="317"/>
      <c r="J134" s="8"/>
      <c r="K134" s="317" t="s">
        <v>264</v>
      </c>
      <c r="L134" s="317"/>
      <c r="M134" s="210" t="s">
        <v>472</v>
      </c>
      <c r="N134" s="211"/>
      <c r="O134" s="211"/>
      <c r="P134" s="212"/>
      <c r="Q134" s="317" t="s">
        <v>267</v>
      </c>
      <c r="R134" s="317"/>
    </row>
    <row r="135" spans="1:18" ht="13.5" customHeight="1">
      <c r="A135" s="67"/>
      <c r="B135" s="311" t="s">
        <v>458</v>
      </c>
      <c r="C135" s="311"/>
      <c r="D135" s="306" t="s">
        <v>707</v>
      </c>
      <c r="E135" s="307"/>
      <c r="F135" s="307"/>
      <c r="G135" s="308"/>
      <c r="H135" s="312"/>
      <c r="I135" s="313"/>
      <c r="J135" s="81"/>
      <c r="K135" s="303" t="s">
        <v>261</v>
      </c>
      <c r="L135" s="303"/>
      <c r="M135" s="306" t="s">
        <v>710</v>
      </c>
      <c r="N135" s="307"/>
      <c r="O135" s="307"/>
      <c r="P135" s="308"/>
      <c r="Q135" s="314"/>
      <c r="R135" s="315"/>
    </row>
    <row r="136" spans="1:18" ht="13.5" customHeight="1">
      <c r="A136" s="67"/>
      <c r="B136" s="311" t="s">
        <v>459</v>
      </c>
      <c r="C136" s="311"/>
      <c r="D136" s="306" t="s">
        <v>707</v>
      </c>
      <c r="E136" s="307"/>
      <c r="F136" s="307"/>
      <c r="G136" s="308"/>
      <c r="H136" s="325"/>
      <c r="I136" s="326"/>
      <c r="J136" s="81"/>
      <c r="K136" s="210" t="s">
        <v>262</v>
      </c>
      <c r="L136" s="212"/>
      <c r="M136" s="306" t="s">
        <v>711</v>
      </c>
      <c r="N136" s="307"/>
      <c r="O136" s="307"/>
      <c r="P136" s="308"/>
      <c r="Q136" s="314"/>
      <c r="R136" s="315"/>
    </row>
    <row r="137" spans="1:18" ht="13.5" customHeight="1">
      <c r="A137" s="67"/>
      <c r="B137" s="311" t="s">
        <v>460</v>
      </c>
      <c r="C137" s="311"/>
      <c r="D137" s="306" t="s">
        <v>741</v>
      </c>
      <c r="E137" s="307"/>
      <c r="F137" s="307"/>
      <c r="G137" s="308"/>
      <c r="H137" s="312"/>
      <c r="I137" s="313"/>
      <c r="J137" s="81"/>
      <c r="K137" s="303" t="s">
        <v>263</v>
      </c>
      <c r="L137" s="303"/>
      <c r="M137" s="306" t="s">
        <v>712</v>
      </c>
      <c r="N137" s="307"/>
      <c r="O137" s="307"/>
      <c r="P137" s="308"/>
      <c r="Q137" s="314"/>
      <c r="R137" s="315"/>
    </row>
    <row r="138" spans="1:18" ht="13.5" customHeight="1">
      <c r="A138" s="67"/>
      <c r="B138" s="311" t="s">
        <v>461</v>
      </c>
      <c r="C138" s="311"/>
      <c r="D138" s="306" t="s">
        <v>709</v>
      </c>
      <c r="E138" s="307"/>
      <c r="F138" s="307"/>
      <c r="G138" s="308"/>
      <c r="H138" s="312"/>
      <c r="I138" s="313"/>
      <c r="J138" s="81"/>
      <c r="K138" s="311" t="s">
        <v>464</v>
      </c>
      <c r="L138" s="311"/>
      <c r="M138" s="306"/>
      <c r="N138" s="307"/>
      <c r="O138" s="307"/>
      <c r="P138" s="308"/>
      <c r="Q138" s="314"/>
      <c r="R138" s="315"/>
    </row>
    <row r="139" spans="1:18" ht="13.5" customHeight="1">
      <c r="A139" s="67"/>
      <c r="B139" s="311" t="s">
        <v>462</v>
      </c>
      <c r="C139" s="311"/>
      <c r="D139" s="306" t="s">
        <v>740</v>
      </c>
      <c r="E139" s="307"/>
      <c r="F139" s="307"/>
      <c r="G139" s="308"/>
      <c r="H139" s="312"/>
      <c r="I139" s="313"/>
      <c r="J139" s="81"/>
      <c r="K139" s="210" t="s">
        <v>276</v>
      </c>
      <c r="L139" s="211"/>
      <c r="M139" s="211"/>
      <c r="N139" s="211"/>
      <c r="O139" s="211"/>
      <c r="P139" s="212"/>
      <c r="Q139" s="324">
        <f>SUM(Q135:R138)</f>
        <v>0</v>
      </c>
      <c r="R139" s="324"/>
    </row>
    <row r="140" spans="1:18" ht="13.5" customHeight="1">
      <c r="A140" s="67"/>
      <c r="B140" s="311" t="s">
        <v>463</v>
      </c>
      <c r="C140" s="311"/>
      <c r="D140" s="306" t="s">
        <v>747</v>
      </c>
      <c r="E140" s="307"/>
      <c r="F140" s="307"/>
      <c r="G140" s="308"/>
      <c r="H140" s="312"/>
      <c r="I140" s="313"/>
      <c r="J140" s="81"/>
      <c r="K140" s="317" t="s">
        <v>266</v>
      </c>
      <c r="L140" s="317"/>
      <c r="M140" s="210" t="s">
        <v>472</v>
      </c>
      <c r="N140" s="211"/>
      <c r="O140" s="211"/>
      <c r="P140" s="212"/>
      <c r="Q140" s="317" t="s">
        <v>267</v>
      </c>
      <c r="R140" s="317"/>
    </row>
    <row r="141" spans="1:18" ht="13.5" customHeight="1">
      <c r="A141" s="67"/>
      <c r="B141" s="311" t="s">
        <v>464</v>
      </c>
      <c r="C141" s="311"/>
      <c r="D141" s="306" t="s">
        <v>748</v>
      </c>
      <c r="E141" s="307"/>
      <c r="F141" s="307"/>
      <c r="G141" s="308"/>
      <c r="H141" s="312"/>
      <c r="I141" s="313"/>
      <c r="J141" s="81"/>
      <c r="K141" s="303" t="s">
        <v>261</v>
      </c>
      <c r="L141" s="303"/>
      <c r="M141" s="306" t="s">
        <v>713</v>
      </c>
      <c r="N141" s="307"/>
      <c r="O141" s="307"/>
      <c r="P141" s="308"/>
      <c r="Q141" s="316"/>
      <c r="R141" s="316"/>
    </row>
    <row r="142" spans="1:18" ht="13.5" customHeight="1">
      <c r="A142" s="67"/>
      <c r="B142" s="311" t="s">
        <v>464</v>
      </c>
      <c r="C142" s="311"/>
      <c r="D142" s="306" t="s">
        <v>748</v>
      </c>
      <c r="E142" s="307"/>
      <c r="F142" s="307"/>
      <c r="G142" s="308"/>
      <c r="H142" s="312"/>
      <c r="I142" s="313"/>
      <c r="J142" s="81"/>
      <c r="K142" s="210" t="s">
        <v>262</v>
      </c>
      <c r="L142" s="212"/>
      <c r="M142" s="306"/>
      <c r="N142" s="307"/>
      <c r="O142" s="307"/>
      <c r="P142" s="308"/>
      <c r="Q142" s="314"/>
      <c r="R142" s="315"/>
    </row>
    <row r="143" spans="1:18" ht="13.5" customHeight="1">
      <c r="A143" s="67"/>
      <c r="B143" s="311" t="s">
        <v>464</v>
      </c>
      <c r="C143" s="311"/>
      <c r="D143" s="306" t="s">
        <v>748</v>
      </c>
      <c r="E143" s="307"/>
      <c r="F143" s="307"/>
      <c r="G143" s="308"/>
      <c r="H143" s="312"/>
      <c r="I143" s="313"/>
      <c r="J143" s="81"/>
      <c r="K143" s="303" t="s">
        <v>265</v>
      </c>
      <c r="L143" s="303"/>
      <c r="M143" s="306" t="s">
        <v>714</v>
      </c>
      <c r="N143" s="307"/>
      <c r="O143" s="307"/>
      <c r="P143" s="308"/>
      <c r="Q143" s="316"/>
      <c r="R143" s="316"/>
    </row>
    <row r="144" spans="1:18" ht="13.5" customHeight="1">
      <c r="A144" s="67"/>
      <c r="B144" s="311" t="s">
        <v>464</v>
      </c>
      <c r="C144" s="311"/>
      <c r="D144" s="306" t="s">
        <v>748</v>
      </c>
      <c r="E144" s="307"/>
      <c r="F144" s="307"/>
      <c r="G144" s="308"/>
      <c r="H144" s="312"/>
      <c r="I144" s="313"/>
      <c r="J144" s="81"/>
      <c r="K144" s="210" t="s">
        <v>464</v>
      </c>
      <c r="L144" s="212"/>
      <c r="M144" s="306"/>
      <c r="N144" s="307"/>
      <c r="O144" s="307"/>
      <c r="P144" s="308"/>
      <c r="Q144" s="322"/>
      <c r="R144" s="323"/>
    </row>
    <row r="145" spans="1:18" ht="13.5" customHeight="1">
      <c r="A145" s="67"/>
      <c r="B145" s="303" t="s">
        <v>467</v>
      </c>
      <c r="C145" s="303"/>
      <c r="D145" s="303"/>
      <c r="E145" s="303"/>
      <c r="F145" s="303"/>
      <c r="G145" s="303"/>
      <c r="H145" s="304">
        <f>SUM(H135:I144)</f>
        <v>0</v>
      </c>
      <c r="I145" s="305"/>
      <c r="J145" s="8"/>
      <c r="K145" s="210" t="s">
        <v>277</v>
      </c>
      <c r="L145" s="211"/>
      <c r="M145" s="211"/>
      <c r="N145" s="211"/>
      <c r="O145" s="211"/>
      <c r="P145" s="212"/>
      <c r="Q145" s="324">
        <f>SUM(Q141:R144)</f>
        <v>0</v>
      </c>
      <c r="R145" s="324"/>
    </row>
    <row r="146" spans="1:18" ht="13.5" customHeight="1">
      <c r="A146" s="67"/>
      <c r="B146" s="2"/>
      <c r="C146" s="2"/>
      <c r="D146" s="2"/>
      <c r="E146" s="2"/>
      <c r="F146" s="2"/>
      <c r="G146" s="2"/>
      <c r="H146" s="2"/>
      <c r="I146" s="2"/>
      <c r="J146" s="8"/>
      <c r="K146" s="303" t="s">
        <v>466</v>
      </c>
      <c r="L146" s="303"/>
      <c r="M146" s="303"/>
      <c r="N146" s="303"/>
      <c r="O146" s="303"/>
      <c r="P146" s="303"/>
      <c r="Q146" s="299">
        <f>Q139+Q145</f>
        <v>0</v>
      </c>
      <c r="R146" s="300"/>
    </row>
    <row r="147" spans="1:18" ht="4.5" customHeight="1">
      <c r="A147" s="67"/>
      <c r="B147" s="2"/>
      <c r="C147" s="2"/>
      <c r="D147" s="2"/>
      <c r="E147" s="2"/>
      <c r="F147" s="2"/>
      <c r="G147" s="2"/>
      <c r="H147" s="2"/>
      <c r="I147" s="2"/>
      <c r="J147" s="8"/>
      <c r="K147" s="2"/>
      <c r="L147" s="2"/>
      <c r="M147" s="2"/>
      <c r="N147" s="2"/>
      <c r="O147" s="2"/>
      <c r="P147" s="2"/>
      <c r="Q147" s="2"/>
      <c r="R147" s="2"/>
    </row>
    <row r="148" spans="1:18" ht="12" customHeight="1">
      <c r="A148" s="67"/>
      <c r="B148" s="210" t="s">
        <v>230</v>
      </c>
      <c r="C148" s="211"/>
      <c r="D148" s="211"/>
      <c r="E148" s="211"/>
      <c r="F148" s="211"/>
      <c r="G148" s="211"/>
      <c r="H148" s="211"/>
      <c r="I148" s="211"/>
      <c r="J148" s="211"/>
      <c r="K148" s="211"/>
      <c r="L148" s="211"/>
      <c r="M148" s="211"/>
      <c r="N148" s="211"/>
      <c r="O148" s="211"/>
      <c r="P148" s="212"/>
      <c r="Q148" s="299">
        <f>H145-Q146</f>
        <v>0</v>
      </c>
      <c r="R148" s="300"/>
    </row>
    <row r="149" spans="1:18" ht="4.5" customHeight="1">
      <c r="A149" s="67"/>
      <c r="B149" s="7"/>
      <c r="C149" s="7"/>
      <c r="D149" s="7"/>
      <c r="E149" s="7"/>
      <c r="F149" s="7"/>
      <c r="G149" s="7"/>
      <c r="H149" s="7"/>
      <c r="I149" s="7"/>
      <c r="J149" s="7"/>
      <c r="K149" s="7"/>
      <c r="L149" s="7"/>
      <c r="M149" s="7"/>
      <c r="N149" s="7"/>
      <c r="O149" s="7"/>
      <c r="P149" s="7"/>
      <c r="Q149" s="7"/>
      <c r="R149" s="2"/>
    </row>
    <row r="150" spans="1:18" ht="12" customHeight="1">
      <c r="B150" s="210" t="s">
        <v>280</v>
      </c>
      <c r="C150" s="211"/>
      <c r="D150" s="211"/>
      <c r="E150" s="211"/>
      <c r="F150" s="211"/>
      <c r="G150" s="211"/>
      <c r="H150" s="211"/>
      <c r="I150" s="211"/>
      <c r="J150" s="211"/>
      <c r="K150" s="211"/>
      <c r="L150" s="211"/>
      <c r="M150" s="211"/>
      <c r="N150" s="211"/>
      <c r="O150" s="211"/>
      <c r="P150" s="212"/>
      <c r="Q150" s="301">
        <f>IF(M131=0,0,Q148/M131)</f>
        <v>0</v>
      </c>
      <c r="R150" s="302"/>
    </row>
    <row r="151" spans="1:18" ht="4.5" customHeight="1">
      <c r="B151" s="1"/>
      <c r="C151" s="1"/>
      <c r="D151" s="1"/>
      <c r="E151" s="1"/>
      <c r="F151" s="1"/>
      <c r="G151" s="1"/>
      <c r="H151" s="1"/>
      <c r="I151" s="1"/>
      <c r="J151" s="1"/>
      <c r="K151" s="1"/>
      <c r="L151" s="1"/>
      <c r="M151" s="1"/>
      <c r="N151" s="1"/>
      <c r="O151" s="1"/>
      <c r="P151" s="1"/>
      <c r="Q151" s="1"/>
      <c r="R151" s="1"/>
    </row>
    <row r="152" spans="1:18" ht="12" customHeight="1">
      <c r="B152" s="318" t="s">
        <v>260</v>
      </c>
      <c r="C152" s="318"/>
      <c r="D152" s="318"/>
      <c r="E152" s="318"/>
      <c r="F152" s="318"/>
      <c r="G152" s="318"/>
      <c r="H152" s="318"/>
      <c r="I152" s="318"/>
      <c r="J152" s="318"/>
      <c r="K152" s="318"/>
      <c r="L152" s="318"/>
      <c r="M152" s="318"/>
      <c r="N152" s="318"/>
      <c r="O152" s="318"/>
      <c r="P152" s="319"/>
      <c r="Q152" s="320">
        <f>IF(M131=0,0,H145/M131)</f>
        <v>0</v>
      </c>
      <c r="R152" s="321"/>
    </row>
  </sheetData>
  <sheetProtection password="CE0F" sheet="1" objects="1" scenarios="1"/>
  <mergeCells count="159">
    <mergeCell ref="B95:C95"/>
    <mergeCell ref="D95:R95"/>
    <mergeCell ref="B97:C97"/>
    <mergeCell ref="D97:I97"/>
    <mergeCell ref="K97:L97"/>
    <mergeCell ref="M97:R97"/>
    <mergeCell ref="B103:C103"/>
    <mergeCell ref="D103:E103"/>
    <mergeCell ref="G103:H103"/>
    <mergeCell ref="K103:L103"/>
    <mergeCell ref="N103:O103"/>
    <mergeCell ref="P103:R103"/>
    <mergeCell ref="B99:C99"/>
    <mergeCell ref="D99:I99"/>
    <mergeCell ref="K99:L99"/>
    <mergeCell ref="M99:R99"/>
    <mergeCell ref="B101:C101"/>
    <mergeCell ref="D101:I101"/>
    <mergeCell ref="K101:L101"/>
    <mergeCell ref="M101:R101"/>
    <mergeCell ref="B107:C107"/>
    <mergeCell ref="D107:I107"/>
    <mergeCell ref="K107:L107"/>
    <mergeCell ref="M107:R107"/>
    <mergeCell ref="B109:C109"/>
    <mergeCell ref="D109:I109"/>
    <mergeCell ref="K109:L109"/>
    <mergeCell ref="M109:R109"/>
    <mergeCell ref="B105:C105"/>
    <mergeCell ref="D105:I105"/>
    <mergeCell ref="K105:L105"/>
    <mergeCell ref="M105:N105"/>
    <mergeCell ref="O105:P105"/>
    <mergeCell ref="Q105:R105"/>
    <mergeCell ref="B115:R115"/>
    <mergeCell ref="B116:R116"/>
    <mergeCell ref="B117:D117"/>
    <mergeCell ref="E117:R117"/>
    <mergeCell ref="B118:D118"/>
    <mergeCell ref="E118:R118"/>
    <mergeCell ref="B111:C111"/>
    <mergeCell ref="D111:I111"/>
    <mergeCell ref="K111:L111"/>
    <mergeCell ref="M111:R111"/>
    <mergeCell ref="B113:C113"/>
    <mergeCell ref="E113:F113"/>
    <mergeCell ref="H113:I113"/>
    <mergeCell ref="J113:K113"/>
    <mergeCell ref="L113:M113"/>
    <mergeCell ref="N113:R113"/>
    <mergeCell ref="B127:R127"/>
    <mergeCell ref="B128:C128"/>
    <mergeCell ref="D128:E128"/>
    <mergeCell ref="F128:G128"/>
    <mergeCell ref="H128:I128"/>
    <mergeCell ref="J128:L128"/>
    <mergeCell ref="M128:R128"/>
    <mergeCell ref="B119:D119"/>
    <mergeCell ref="E119:R119"/>
    <mergeCell ref="B121:R121"/>
    <mergeCell ref="B122:R122"/>
    <mergeCell ref="B124:R124"/>
    <mergeCell ref="B125:R125"/>
    <mergeCell ref="B130:C130"/>
    <mergeCell ref="D130:E130"/>
    <mergeCell ref="F130:G130"/>
    <mergeCell ref="H130:I130"/>
    <mergeCell ref="J130:L130"/>
    <mergeCell ref="M130:R130"/>
    <mergeCell ref="B129:C129"/>
    <mergeCell ref="D129:E129"/>
    <mergeCell ref="F129:G129"/>
    <mergeCell ref="H129:I129"/>
    <mergeCell ref="J129:L129"/>
    <mergeCell ref="M129:R129"/>
    <mergeCell ref="B133:R133"/>
    <mergeCell ref="B134:C134"/>
    <mergeCell ref="D134:G134"/>
    <mergeCell ref="H134:I134"/>
    <mergeCell ref="K134:L134"/>
    <mergeCell ref="M134:P134"/>
    <mergeCell ref="Q134:R134"/>
    <mergeCell ref="B131:C131"/>
    <mergeCell ref="D131:E131"/>
    <mergeCell ref="F131:G131"/>
    <mergeCell ref="H131:I131"/>
    <mergeCell ref="J131:L131"/>
    <mergeCell ref="M131:R131"/>
    <mergeCell ref="B136:C136"/>
    <mergeCell ref="D136:G136"/>
    <mergeCell ref="H136:I136"/>
    <mergeCell ref="K136:L136"/>
    <mergeCell ref="M136:P136"/>
    <mergeCell ref="Q136:R136"/>
    <mergeCell ref="B135:C135"/>
    <mergeCell ref="D135:G135"/>
    <mergeCell ref="H135:I135"/>
    <mergeCell ref="K135:L135"/>
    <mergeCell ref="M135:P135"/>
    <mergeCell ref="Q135:R135"/>
    <mergeCell ref="B138:C138"/>
    <mergeCell ref="D138:G138"/>
    <mergeCell ref="H138:I138"/>
    <mergeCell ref="K138:L138"/>
    <mergeCell ref="M138:P138"/>
    <mergeCell ref="Q138:R138"/>
    <mergeCell ref="B137:C137"/>
    <mergeCell ref="D137:G137"/>
    <mergeCell ref="H137:I137"/>
    <mergeCell ref="K137:L137"/>
    <mergeCell ref="M137:P137"/>
    <mergeCell ref="Q137:R137"/>
    <mergeCell ref="B139:C139"/>
    <mergeCell ref="D139:G139"/>
    <mergeCell ref="H139:I139"/>
    <mergeCell ref="K139:P139"/>
    <mergeCell ref="Q139:R139"/>
    <mergeCell ref="B140:C140"/>
    <mergeCell ref="D140:G140"/>
    <mergeCell ref="H140:I140"/>
    <mergeCell ref="K140:L140"/>
    <mergeCell ref="M140:P140"/>
    <mergeCell ref="B142:C142"/>
    <mergeCell ref="D142:G142"/>
    <mergeCell ref="H142:I142"/>
    <mergeCell ref="K142:L142"/>
    <mergeCell ref="M142:P142"/>
    <mergeCell ref="Q142:R142"/>
    <mergeCell ref="Q140:R140"/>
    <mergeCell ref="B141:C141"/>
    <mergeCell ref="D141:G141"/>
    <mergeCell ref="H141:I141"/>
    <mergeCell ref="K141:L141"/>
    <mergeCell ref="M141:P141"/>
    <mergeCell ref="Q141:R141"/>
    <mergeCell ref="B144:C144"/>
    <mergeCell ref="D144:G144"/>
    <mergeCell ref="H144:I144"/>
    <mergeCell ref="K144:L144"/>
    <mergeCell ref="M144:P144"/>
    <mergeCell ref="Q144:R144"/>
    <mergeCell ref="B143:C143"/>
    <mergeCell ref="D143:G143"/>
    <mergeCell ref="H143:I143"/>
    <mergeCell ref="K143:L143"/>
    <mergeCell ref="M143:P143"/>
    <mergeCell ref="Q143:R143"/>
    <mergeCell ref="B148:P148"/>
    <mergeCell ref="Q148:R148"/>
    <mergeCell ref="B150:P150"/>
    <mergeCell ref="Q150:R150"/>
    <mergeCell ref="B152:P152"/>
    <mergeCell ref="Q152:R152"/>
    <mergeCell ref="B145:G145"/>
    <mergeCell ref="H145:I145"/>
    <mergeCell ref="K145:P145"/>
    <mergeCell ref="Q145:R145"/>
    <mergeCell ref="K146:P146"/>
    <mergeCell ref="Q146:R146"/>
  </mergeCells>
  <conditionalFormatting sqref="B119 D103">
    <cfRule type="cellIs" dxfId="4" priority="1" stopIfTrue="1" operator="equal">
      <formula>0</formula>
    </cfRule>
  </conditionalFormatting>
  <dataValidations count="13">
    <dataValidation type="list" allowBlank="1" showInputMessage="1" showErrorMessage="1" sqref="F103 I103:J103 M103 P103:R103">
      <formula1>NoofBlocks</formula1>
    </dataValidation>
    <dataValidation type="list" allowBlank="1" showInputMessage="1" showErrorMessage="1" sqref="N113:R113">
      <formula1>$AO$3:$AO$8</formula1>
    </dataValidation>
    <dataValidation type="list" allowBlank="1" showInputMessage="1" showErrorMessage="1" sqref="D99:I99">
      <formula1>INDIRECT(SUBSTITUTE(M97," ",""))</formula1>
    </dataValidation>
    <dataValidation type="list" allowBlank="1" showInputMessage="1" showErrorMessage="1" sqref="M99:R99">
      <formula1>INDIRECT(SUBSTITUTE(D99," ",""))</formula1>
    </dataValidation>
    <dataValidation type="list" allowBlank="1" showInputMessage="1" showErrorMessage="1" sqref="D113">
      <formula1>$AL$3:$AL$4</formula1>
    </dataValidation>
    <dataValidation type="list" allowBlank="1" showInputMessage="1" showErrorMessage="1" sqref="G113 J113:K113">
      <formula1>$AM$3:$AM$4</formula1>
    </dataValidation>
    <dataValidation type="list" allowBlank="1" showInputMessage="1" showErrorMessage="1" sqref="D109:I109">
      <formula1>SettingType</formula1>
    </dataValidation>
    <dataValidation type="list" allowBlank="1" showInputMessage="1" showErrorMessage="1" sqref="M109:R109">
      <formula1>AK3:AK94</formula1>
    </dataValidation>
    <dataValidation type="list" allowBlank="1" showInputMessage="1" showErrorMessage="1" sqref="D101:I101">
      <formula1>DelivererType</formula1>
    </dataValidation>
    <dataValidation type="list" allowBlank="1" showInputMessage="1" showErrorMessage="1" sqref="M101:R101">
      <formula1>NoofSessions</formula1>
    </dataValidation>
    <dataValidation type="list" allowBlank="1" showInputMessage="1" showErrorMessage="1" sqref="M97:R97">
      <formula1>Region</formula1>
    </dataValidation>
    <dataValidation allowBlank="1" showErrorMessage="1" sqref="D97 M107 M105 D105 M111"/>
    <dataValidation type="list" allowBlank="1" showInputMessage="1" showErrorMessage="1" sqref="D111:I111">
      <formula1>$AN$3:$AN$6</formula1>
    </dataValidation>
  </dataValidations>
  <pageMargins left="0.74803149606299213" right="0.74803149606299213" top="0.47244094488188981" bottom="0.23622047244094491" header="0.51181102362204722" footer="0.51181102362204722"/>
  <pageSetup paperSize="9" scale="5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pageSetUpPr fitToPage="1"/>
  </sheetPr>
  <dimension ref="A1:AO152"/>
  <sheetViews>
    <sheetView showGridLines="0" showZeros="0" topLeftCell="A94" zoomScaleNormal="100" workbookViewId="0">
      <selection activeCell="B94" sqref="B94"/>
    </sheetView>
  </sheetViews>
  <sheetFormatPr defaultRowHeight="12" customHeight="1"/>
  <cols>
    <col min="1" max="1" width="1.7109375" style="58" customWidth="1"/>
    <col min="2" max="3" width="9.42578125" style="58" customWidth="1"/>
    <col min="4" max="4" width="10.28515625" style="58" customWidth="1"/>
    <col min="5" max="8" width="9.42578125" style="58" customWidth="1"/>
    <col min="9" max="9" width="10.7109375" style="58" customWidth="1"/>
    <col min="10" max="10" width="1.7109375" style="58" customWidth="1"/>
    <col min="11" max="18" width="9.42578125" style="58" customWidth="1"/>
    <col min="19" max="19" width="1.7109375" style="58" customWidth="1"/>
    <col min="20" max="20" width="9" style="58" customWidth="1"/>
    <col min="21" max="21" width="32.7109375" style="58" bestFit="1" customWidth="1"/>
    <col min="22" max="22" width="15.42578125" style="58" bestFit="1" customWidth="1"/>
    <col min="23" max="23" width="53.42578125" style="58" bestFit="1" customWidth="1"/>
    <col min="24" max="24" width="30.28515625" style="58" bestFit="1" customWidth="1"/>
    <col min="25" max="25" width="34.42578125" style="58" bestFit="1" customWidth="1"/>
    <col min="26" max="26" width="30.28515625" style="58" bestFit="1" customWidth="1"/>
    <col min="27" max="27" width="30.85546875" style="58" bestFit="1" customWidth="1"/>
    <col min="28" max="28" width="31.5703125" style="58" bestFit="1" customWidth="1"/>
    <col min="29" max="29" width="31.140625" style="58" bestFit="1" customWidth="1"/>
    <col min="30" max="30" width="33.85546875" style="58" bestFit="1" customWidth="1"/>
    <col min="31" max="31" width="35.140625" style="58" bestFit="1" customWidth="1"/>
    <col min="32" max="32" width="30.28515625" style="58" bestFit="1" customWidth="1"/>
    <col min="33" max="33" width="20.5703125" style="58" bestFit="1" customWidth="1"/>
    <col min="34" max="34" width="17.140625" style="58" bestFit="1" customWidth="1"/>
    <col min="35" max="35" width="14.7109375" style="58" bestFit="1" customWidth="1"/>
    <col min="36" max="36" width="28.7109375" style="58" bestFit="1" customWidth="1"/>
    <col min="37" max="37" width="48.140625" style="58" bestFit="1" customWidth="1"/>
    <col min="38" max="38" width="22.85546875" style="58" customWidth="1"/>
    <col min="39" max="39" width="18.5703125" style="58" customWidth="1"/>
    <col min="40" max="40" width="18.7109375" style="58" customWidth="1"/>
    <col min="41" max="41" width="35" style="58" customWidth="1"/>
    <col min="42" max="16384" width="9.140625" style="58"/>
  </cols>
  <sheetData>
    <row r="1" spans="21:41" ht="12" hidden="1" customHeight="1">
      <c r="U1" s="54" t="s">
        <v>519</v>
      </c>
      <c r="V1" s="55" t="s">
        <v>497</v>
      </c>
      <c r="W1" s="54" t="s">
        <v>473</v>
      </c>
      <c r="X1" s="55" t="s">
        <v>283</v>
      </c>
      <c r="Y1" s="55" t="s">
        <v>284</v>
      </c>
      <c r="Z1" s="55" t="s">
        <v>285</v>
      </c>
      <c r="AA1" s="55" t="s">
        <v>286</v>
      </c>
      <c r="AB1" s="55" t="s">
        <v>287</v>
      </c>
      <c r="AC1" s="55" t="s">
        <v>288</v>
      </c>
      <c r="AD1" s="55" t="s">
        <v>289</v>
      </c>
      <c r="AE1" s="55" t="s">
        <v>290</v>
      </c>
      <c r="AF1" s="55" t="s">
        <v>291</v>
      </c>
      <c r="AG1" s="54" t="s">
        <v>223</v>
      </c>
      <c r="AH1" s="56" t="s">
        <v>236</v>
      </c>
      <c r="AI1" s="54" t="s">
        <v>527</v>
      </c>
      <c r="AJ1" s="57" t="s">
        <v>517</v>
      </c>
      <c r="AK1" s="54" t="s">
        <v>234</v>
      </c>
      <c r="AL1" s="54" t="s">
        <v>581</v>
      </c>
      <c r="AM1" s="54" t="s">
        <v>582</v>
      </c>
      <c r="AN1" s="54" t="s">
        <v>583</v>
      </c>
      <c r="AO1" s="54" t="s">
        <v>715</v>
      </c>
    </row>
    <row r="2" spans="21:41" ht="12" hidden="1" customHeight="1"/>
    <row r="3" spans="21:41" ht="12" hidden="1" customHeight="1">
      <c r="U3" s="58" t="s">
        <v>237</v>
      </c>
      <c r="V3" s="59" t="s">
        <v>498</v>
      </c>
      <c r="W3" s="60" t="s">
        <v>488</v>
      </c>
      <c r="X3" s="61" t="s">
        <v>177</v>
      </c>
      <c r="Y3" s="61" t="s">
        <v>509</v>
      </c>
      <c r="Z3" s="61" t="s">
        <v>186</v>
      </c>
      <c r="AA3" s="58" t="s">
        <v>295</v>
      </c>
      <c r="AB3" s="58" t="s">
        <v>297</v>
      </c>
      <c r="AC3" s="61" t="s">
        <v>92</v>
      </c>
      <c r="AD3" s="61" t="s">
        <v>16</v>
      </c>
      <c r="AE3" s="61" t="s">
        <v>301</v>
      </c>
      <c r="AF3" s="61" t="s">
        <v>192</v>
      </c>
      <c r="AG3" s="58" t="s">
        <v>227</v>
      </c>
      <c r="AH3" s="61">
        <v>6</v>
      </c>
      <c r="AI3" s="61">
        <v>1</v>
      </c>
      <c r="AJ3" s="58" t="s">
        <v>246</v>
      </c>
      <c r="AK3" s="58" t="s">
        <v>694</v>
      </c>
      <c r="AL3" s="58" t="s">
        <v>228</v>
      </c>
      <c r="AM3" s="58" t="s">
        <v>228</v>
      </c>
      <c r="AN3" s="58" t="s">
        <v>584</v>
      </c>
      <c r="AO3" s="118" t="s">
        <v>716</v>
      </c>
    </row>
    <row r="4" spans="21:41" ht="12" hidden="1" customHeight="1">
      <c r="U4" s="58" t="s">
        <v>496</v>
      </c>
      <c r="V4" s="59" t="s">
        <v>499</v>
      </c>
      <c r="W4" s="60" t="s">
        <v>490</v>
      </c>
      <c r="X4" s="61" t="s">
        <v>194</v>
      </c>
      <c r="Y4" s="61" t="s">
        <v>178</v>
      </c>
      <c r="Z4" s="61" t="s">
        <v>97</v>
      </c>
      <c r="AA4" s="58" t="s">
        <v>296</v>
      </c>
      <c r="AB4" s="58" t="s">
        <v>298</v>
      </c>
      <c r="AC4" s="61" t="s">
        <v>549</v>
      </c>
      <c r="AD4" s="61" t="s">
        <v>35</v>
      </c>
      <c r="AE4" s="61" t="s">
        <v>191</v>
      </c>
      <c r="AF4" s="61" t="s">
        <v>579</v>
      </c>
      <c r="AG4" s="58" t="s">
        <v>224</v>
      </c>
      <c r="AH4" s="61">
        <v>7</v>
      </c>
      <c r="AI4" s="61">
        <v>2</v>
      </c>
      <c r="AJ4" s="58" t="s">
        <v>550</v>
      </c>
      <c r="AK4" s="62" t="s">
        <v>495</v>
      </c>
      <c r="AL4" s="58" t="s">
        <v>229</v>
      </c>
      <c r="AM4" s="58" t="s">
        <v>229</v>
      </c>
      <c r="AN4" s="58" t="s">
        <v>585</v>
      </c>
      <c r="AO4" s="118" t="s">
        <v>717</v>
      </c>
    </row>
    <row r="5" spans="21:41" ht="12" hidden="1" customHeight="1">
      <c r="U5" s="63" t="s">
        <v>530</v>
      </c>
      <c r="V5" s="59" t="s">
        <v>500</v>
      </c>
      <c r="W5" s="60" t="s">
        <v>491</v>
      </c>
      <c r="X5" s="61" t="s">
        <v>95</v>
      </c>
      <c r="Y5" s="61" t="s">
        <v>13</v>
      </c>
      <c r="Z5" s="61" t="s">
        <v>551</v>
      </c>
      <c r="AA5" s="61" t="s">
        <v>187</v>
      </c>
      <c r="AB5" s="58" t="s">
        <v>380</v>
      </c>
      <c r="AC5" s="61" t="s">
        <v>125</v>
      </c>
      <c r="AD5" s="61" t="s">
        <v>84</v>
      </c>
      <c r="AE5" s="61" t="s">
        <v>93</v>
      </c>
      <c r="AF5" s="61" t="s">
        <v>46</v>
      </c>
      <c r="AG5" s="58" t="s">
        <v>225</v>
      </c>
      <c r="AH5" s="61">
        <v>8</v>
      </c>
      <c r="AI5" s="61">
        <v>3</v>
      </c>
      <c r="AJ5" s="63" t="s">
        <v>507</v>
      </c>
      <c r="AK5" s="62" t="s">
        <v>695</v>
      </c>
      <c r="AN5" s="58" t="s">
        <v>586</v>
      </c>
      <c r="AO5" s="118" t="s">
        <v>718</v>
      </c>
    </row>
    <row r="6" spans="21:41" ht="12" hidden="1" customHeight="1">
      <c r="U6" s="58" t="s">
        <v>531</v>
      </c>
      <c r="V6" s="59" t="s">
        <v>501</v>
      </c>
      <c r="W6" s="60" t="s">
        <v>474</v>
      </c>
      <c r="X6" s="61" t="s">
        <v>552</v>
      </c>
      <c r="Y6" s="61" t="s">
        <v>50</v>
      </c>
      <c r="Z6" s="61" t="s">
        <v>117</v>
      </c>
      <c r="AA6" s="61" t="s">
        <v>33</v>
      </c>
      <c r="AB6" s="59" t="s">
        <v>537</v>
      </c>
      <c r="AC6" s="61" t="s">
        <v>351</v>
      </c>
      <c r="AD6" s="61" t="s">
        <v>100</v>
      </c>
      <c r="AE6" s="61" t="s">
        <v>318</v>
      </c>
      <c r="AF6" s="61" t="s">
        <v>54</v>
      </c>
      <c r="AG6" s="58" t="s">
        <v>226</v>
      </c>
      <c r="AI6" s="61">
        <v>4</v>
      </c>
      <c r="AJ6" s="63" t="s">
        <v>513</v>
      </c>
      <c r="AK6" s="59" t="s">
        <v>696</v>
      </c>
      <c r="AN6" s="58" t="s">
        <v>229</v>
      </c>
      <c r="AO6" s="118" t="s">
        <v>719</v>
      </c>
    </row>
    <row r="7" spans="21:41" ht="12" hidden="1" customHeight="1">
      <c r="U7" s="63" t="s">
        <v>241</v>
      </c>
      <c r="V7" s="59" t="s">
        <v>502</v>
      </c>
      <c r="W7" s="60" t="s">
        <v>475</v>
      </c>
      <c r="X7" s="61" t="s">
        <v>320</v>
      </c>
      <c r="Y7" s="61" t="s">
        <v>40</v>
      </c>
      <c r="Z7" s="61" t="s">
        <v>154</v>
      </c>
      <c r="AA7" s="61" t="s">
        <v>42</v>
      </c>
      <c r="AB7" s="61" t="s">
        <v>510</v>
      </c>
      <c r="AC7" s="61" t="s">
        <v>553</v>
      </c>
      <c r="AD7" s="61" t="s">
        <v>132</v>
      </c>
      <c r="AE7" s="61" t="s">
        <v>333</v>
      </c>
      <c r="AF7" s="59" t="s">
        <v>537</v>
      </c>
      <c r="AI7" s="61">
        <v>5</v>
      </c>
      <c r="AJ7" s="61" t="s">
        <v>183</v>
      </c>
      <c r="AK7" s="62" t="s">
        <v>160</v>
      </c>
      <c r="AO7" s="118" t="s">
        <v>723</v>
      </c>
    </row>
    <row r="8" spans="21:41" ht="12" hidden="1" customHeight="1">
      <c r="U8" s="63" t="s">
        <v>167</v>
      </c>
      <c r="V8" s="59" t="s">
        <v>503</v>
      </c>
      <c r="W8" s="60" t="s">
        <v>538</v>
      </c>
      <c r="X8" s="61" t="s">
        <v>327</v>
      </c>
      <c r="Y8" s="61" t="s">
        <v>70</v>
      </c>
      <c r="Z8" s="61" t="s">
        <v>335</v>
      </c>
      <c r="AA8" s="61" t="s">
        <v>554</v>
      </c>
      <c r="AB8" s="61" t="s">
        <v>574</v>
      </c>
      <c r="AC8" s="61" t="s">
        <v>390</v>
      </c>
      <c r="AD8" s="61" t="s">
        <v>332</v>
      </c>
      <c r="AE8" s="59" t="s">
        <v>537</v>
      </c>
      <c r="AF8" s="61" t="s">
        <v>174</v>
      </c>
      <c r="AI8" s="61">
        <v>6</v>
      </c>
      <c r="AJ8" s="61" t="s">
        <v>166</v>
      </c>
      <c r="AK8" s="62" t="s">
        <v>697</v>
      </c>
      <c r="AO8" s="58" t="s">
        <v>721</v>
      </c>
    </row>
    <row r="9" spans="21:41" ht="12" hidden="1" customHeight="1">
      <c r="U9" s="63" t="s">
        <v>176</v>
      </c>
      <c r="V9" s="59" t="s">
        <v>504</v>
      </c>
      <c r="W9" s="60" t="s">
        <v>489</v>
      </c>
      <c r="X9" s="61" t="s">
        <v>361</v>
      </c>
      <c r="Y9" s="61" t="s">
        <v>96</v>
      </c>
      <c r="Z9" s="61" t="s">
        <v>343</v>
      </c>
      <c r="AA9" s="61" t="s">
        <v>572</v>
      </c>
      <c r="AB9" s="61" t="s">
        <v>7</v>
      </c>
      <c r="AC9" s="61" t="s">
        <v>414</v>
      </c>
      <c r="AD9" s="61" t="s">
        <v>365</v>
      </c>
      <c r="AE9" s="61" t="s">
        <v>302</v>
      </c>
      <c r="AF9" s="61" t="s">
        <v>2</v>
      </c>
      <c r="AI9" s="61">
        <v>7</v>
      </c>
      <c r="AJ9" s="61" t="s">
        <v>242</v>
      </c>
      <c r="AK9" s="62" t="s">
        <v>175</v>
      </c>
    </row>
    <row r="10" spans="21:41" ht="12" hidden="1" customHeight="1">
      <c r="U10" s="63" t="s">
        <v>183</v>
      </c>
      <c r="V10" s="59" t="s">
        <v>505</v>
      </c>
      <c r="W10" s="64" t="s">
        <v>539</v>
      </c>
      <c r="X10" s="59" t="s">
        <v>537</v>
      </c>
      <c r="Y10" s="61" t="s">
        <v>147</v>
      </c>
      <c r="Z10" s="59" t="s">
        <v>537</v>
      </c>
      <c r="AA10" s="59" t="s">
        <v>537</v>
      </c>
      <c r="AB10" s="61" t="s">
        <v>43</v>
      </c>
      <c r="AC10" s="61" t="s">
        <v>415</v>
      </c>
      <c r="AD10" s="61" t="s">
        <v>376</v>
      </c>
      <c r="AE10" s="61" t="s">
        <v>53</v>
      </c>
      <c r="AF10" s="61" t="s">
        <v>11</v>
      </c>
      <c r="AI10" s="61">
        <v>8</v>
      </c>
      <c r="AJ10" s="61" t="s">
        <v>243</v>
      </c>
      <c r="AK10" s="62" t="s">
        <v>182</v>
      </c>
    </row>
    <row r="11" spans="21:41" ht="12" hidden="1" customHeight="1">
      <c r="U11" s="63" t="s">
        <v>193</v>
      </c>
      <c r="V11" s="59" t="s">
        <v>506</v>
      </c>
      <c r="W11" s="60" t="s">
        <v>476</v>
      </c>
      <c r="X11" s="61" t="s">
        <v>4</v>
      </c>
      <c r="Y11" s="61" t="s">
        <v>356</v>
      </c>
      <c r="Z11" s="61" t="s">
        <v>555</v>
      </c>
      <c r="AA11" s="61" t="s">
        <v>24</v>
      </c>
      <c r="AB11" s="61" t="s">
        <v>60</v>
      </c>
      <c r="AC11" s="61" t="s">
        <v>419</v>
      </c>
      <c r="AD11" s="61" t="s">
        <v>381</v>
      </c>
      <c r="AE11" s="61" t="s">
        <v>556</v>
      </c>
      <c r="AF11" s="61" t="s">
        <v>62</v>
      </c>
      <c r="AI11" s="61">
        <v>9</v>
      </c>
      <c r="AJ11" s="61" t="s">
        <v>247</v>
      </c>
      <c r="AK11" s="62" t="s">
        <v>587</v>
      </c>
    </row>
    <row r="12" spans="21:41" ht="12" hidden="1" customHeight="1">
      <c r="U12" s="63" t="s">
        <v>166</v>
      </c>
      <c r="V12" s="59"/>
      <c r="W12" s="60" t="s">
        <v>477</v>
      </c>
      <c r="X12" s="61" t="s">
        <v>49</v>
      </c>
      <c r="Y12" s="59" t="s">
        <v>537</v>
      </c>
      <c r="Z12" s="61" t="s">
        <v>162</v>
      </c>
      <c r="AA12" s="61" t="s">
        <v>573</v>
      </c>
      <c r="AB12" s="61" t="s">
        <v>336</v>
      </c>
      <c r="AC12" s="61" t="s">
        <v>427</v>
      </c>
      <c r="AD12" s="61" t="s">
        <v>386</v>
      </c>
      <c r="AE12" s="61" t="s">
        <v>85</v>
      </c>
      <c r="AF12" s="61" t="s">
        <v>76</v>
      </c>
      <c r="AI12" s="61">
        <v>10</v>
      </c>
      <c r="AJ12" s="58" t="s">
        <v>557</v>
      </c>
      <c r="AK12" s="62" t="s">
        <v>3</v>
      </c>
    </row>
    <row r="13" spans="21:41" ht="12" hidden="1" customHeight="1">
      <c r="U13" s="63" t="s">
        <v>239</v>
      </c>
      <c r="V13" s="55"/>
      <c r="W13" s="60" t="s">
        <v>478</v>
      </c>
      <c r="X13" s="61" t="s">
        <v>63</v>
      </c>
      <c r="Y13" s="61" t="s">
        <v>169</v>
      </c>
      <c r="Z13" s="61" t="s">
        <v>196</v>
      </c>
      <c r="AA13" s="61" t="s">
        <v>59</v>
      </c>
      <c r="AB13" s="59" t="s">
        <v>537</v>
      </c>
      <c r="AC13" s="61" t="s">
        <v>437</v>
      </c>
      <c r="AD13" s="59" t="s">
        <v>537</v>
      </c>
      <c r="AE13" s="61" t="s">
        <v>303</v>
      </c>
      <c r="AF13" s="61" t="s">
        <v>86</v>
      </c>
      <c r="AI13" s="61">
        <v>11</v>
      </c>
      <c r="AJ13" s="61" t="s">
        <v>244</v>
      </c>
      <c r="AK13" s="62" t="s">
        <v>588</v>
      </c>
    </row>
    <row r="14" spans="21:41" ht="12" hidden="1" customHeight="1">
      <c r="U14" s="58" t="s">
        <v>240</v>
      </c>
      <c r="V14" s="59"/>
      <c r="W14" s="60" t="s">
        <v>532</v>
      </c>
      <c r="X14" s="61" t="s">
        <v>108</v>
      </c>
      <c r="Y14" s="61" t="s">
        <v>5</v>
      </c>
      <c r="Z14" s="61" t="s">
        <v>32</v>
      </c>
      <c r="AA14" s="61" t="s">
        <v>81</v>
      </c>
      <c r="AB14" s="61" t="s">
        <v>180</v>
      </c>
      <c r="AC14" s="59" t="s">
        <v>537</v>
      </c>
      <c r="AD14" s="61" t="s">
        <v>158</v>
      </c>
      <c r="AE14" s="61" t="s">
        <v>576</v>
      </c>
      <c r="AF14" s="61" t="s">
        <v>94</v>
      </c>
      <c r="AI14" s="61">
        <v>12</v>
      </c>
      <c r="AJ14" s="61" t="s">
        <v>19</v>
      </c>
      <c r="AK14" s="62" t="s">
        <v>213</v>
      </c>
    </row>
    <row r="15" spans="21:41" ht="12" hidden="1" customHeight="1">
      <c r="U15" s="63" t="s">
        <v>20</v>
      </c>
      <c r="V15" s="59"/>
      <c r="W15" s="60" t="s">
        <v>533</v>
      </c>
      <c r="X15" s="61" t="s">
        <v>312</v>
      </c>
      <c r="Y15" s="61" t="s">
        <v>89</v>
      </c>
      <c r="Z15" s="61" t="s">
        <v>41</v>
      </c>
      <c r="AA15" s="61" t="s">
        <v>98</v>
      </c>
      <c r="AB15" s="61" t="s">
        <v>197</v>
      </c>
      <c r="AC15" s="61" t="s">
        <v>189</v>
      </c>
      <c r="AD15" s="61" t="s">
        <v>0</v>
      </c>
      <c r="AE15" s="61" t="s">
        <v>326</v>
      </c>
      <c r="AF15" s="61" t="s">
        <v>113</v>
      </c>
      <c r="AI15" s="61">
        <v>13</v>
      </c>
      <c r="AJ15" s="61" t="s">
        <v>245</v>
      </c>
      <c r="AK15" s="62" t="s">
        <v>18</v>
      </c>
    </row>
    <row r="16" spans="21:41" ht="12" hidden="1" customHeight="1">
      <c r="U16" s="63" t="s">
        <v>38</v>
      </c>
      <c r="V16" s="59"/>
      <c r="W16" s="60" t="s">
        <v>534</v>
      </c>
      <c r="X16" s="61" t="s">
        <v>373</v>
      </c>
      <c r="Y16" s="61" t="s">
        <v>558</v>
      </c>
      <c r="Z16" s="61" t="s">
        <v>71</v>
      </c>
      <c r="AA16" s="59" t="s">
        <v>537</v>
      </c>
      <c r="AB16" s="61" t="s">
        <v>124</v>
      </c>
      <c r="AC16" s="61" t="s">
        <v>375</v>
      </c>
      <c r="AD16" s="61" t="s">
        <v>27</v>
      </c>
      <c r="AE16" s="59" t="s">
        <v>537</v>
      </c>
      <c r="AF16" s="59" t="s">
        <v>537</v>
      </c>
      <c r="AI16" s="61">
        <v>14</v>
      </c>
      <c r="AJ16" s="63"/>
      <c r="AK16" s="62" t="s">
        <v>214</v>
      </c>
    </row>
    <row r="17" spans="21:37" ht="12" hidden="1" customHeight="1">
      <c r="U17" s="63" t="s">
        <v>48</v>
      </c>
      <c r="V17" s="59"/>
      <c r="W17" s="60" t="s">
        <v>535</v>
      </c>
      <c r="X17" s="61" t="s">
        <v>382</v>
      </c>
      <c r="Y17" s="61" t="s">
        <v>116</v>
      </c>
      <c r="Z17" s="61" t="s">
        <v>123</v>
      </c>
      <c r="AA17" s="61"/>
      <c r="AB17" s="61" t="s">
        <v>130</v>
      </c>
      <c r="AC17" s="61" t="s">
        <v>406</v>
      </c>
      <c r="AD17" s="61" t="s">
        <v>105</v>
      </c>
      <c r="AE17" s="58" t="s">
        <v>304</v>
      </c>
      <c r="AF17" s="61" t="s">
        <v>512</v>
      </c>
      <c r="AI17" s="61">
        <v>15</v>
      </c>
      <c r="AJ17" s="63"/>
      <c r="AK17" s="62" t="s">
        <v>37</v>
      </c>
    </row>
    <row r="18" spans="21:37" ht="12" hidden="1" customHeight="1">
      <c r="U18" s="63"/>
      <c r="V18" s="59"/>
      <c r="W18" s="60" t="s">
        <v>536</v>
      </c>
      <c r="X18" s="61" t="s">
        <v>398</v>
      </c>
      <c r="Y18" s="61" t="s">
        <v>136</v>
      </c>
      <c r="Z18" s="61" t="s">
        <v>137</v>
      </c>
      <c r="AA18" s="61"/>
      <c r="AB18" s="61" t="s">
        <v>155</v>
      </c>
      <c r="AC18" s="61" t="s">
        <v>430</v>
      </c>
      <c r="AD18" s="61" t="s">
        <v>140</v>
      </c>
      <c r="AE18" s="58" t="s">
        <v>559</v>
      </c>
      <c r="AF18" s="61" t="s">
        <v>181</v>
      </c>
      <c r="AH18" s="61"/>
      <c r="AI18" s="61">
        <v>16</v>
      </c>
      <c r="AK18" s="62" t="s">
        <v>47</v>
      </c>
    </row>
    <row r="19" spans="21:37" ht="12" hidden="1" customHeight="1">
      <c r="V19" s="59"/>
      <c r="W19" s="60" t="s">
        <v>198</v>
      </c>
      <c r="X19" s="61" t="s">
        <v>407</v>
      </c>
      <c r="Y19" s="61" t="s">
        <v>313</v>
      </c>
      <c r="Z19" s="61" t="s">
        <v>142</v>
      </c>
      <c r="AB19" s="61" t="s">
        <v>323</v>
      </c>
      <c r="AC19" s="61" t="s">
        <v>560</v>
      </c>
      <c r="AD19" s="61" t="s">
        <v>145</v>
      </c>
      <c r="AE19" s="59" t="s">
        <v>537</v>
      </c>
      <c r="AF19" s="61" t="s">
        <v>67</v>
      </c>
      <c r="AG19" s="61"/>
      <c r="AH19" s="61"/>
      <c r="AI19" s="61">
        <v>17</v>
      </c>
      <c r="AJ19" s="61"/>
      <c r="AK19" s="62" t="s">
        <v>55</v>
      </c>
    </row>
    <row r="20" spans="21:37" ht="12" hidden="1" customHeight="1">
      <c r="V20" s="59"/>
      <c r="W20" s="60" t="s">
        <v>479</v>
      </c>
      <c r="X20" s="61" t="s">
        <v>412</v>
      </c>
      <c r="Y20" s="61" t="s">
        <v>561</v>
      </c>
      <c r="Z20" s="61" t="s">
        <v>322</v>
      </c>
      <c r="AA20" s="61"/>
      <c r="AB20" s="61" t="s">
        <v>357</v>
      </c>
      <c r="AC20" s="61" t="s">
        <v>439</v>
      </c>
      <c r="AD20" s="61" t="s">
        <v>391</v>
      </c>
      <c r="AE20" s="61" t="s">
        <v>173</v>
      </c>
      <c r="AF20" s="61" t="s">
        <v>101</v>
      </c>
      <c r="AG20" s="61"/>
      <c r="AH20" s="61"/>
      <c r="AI20" s="61">
        <v>18</v>
      </c>
      <c r="AJ20" s="61"/>
      <c r="AK20" s="62" t="s">
        <v>589</v>
      </c>
    </row>
    <row r="21" spans="21:37" ht="12" hidden="1" customHeight="1">
      <c r="V21" s="59"/>
      <c r="W21" s="60" t="s">
        <v>480</v>
      </c>
      <c r="X21" s="59" t="s">
        <v>537</v>
      </c>
      <c r="Y21" s="61" t="s">
        <v>349</v>
      </c>
      <c r="Z21" s="59" t="s">
        <v>537</v>
      </c>
      <c r="AA21" s="61"/>
      <c r="AB21" s="61" t="s">
        <v>363</v>
      </c>
      <c r="AC21" s="59" t="s">
        <v>537</v>
      </c>
      <c r="AD21" s="61" t="s">
        <v>562</v>
      </c>
      <c r="AE21" s="61" t="s">
        <v>1</v>
      </c>
      <c r="AF21" s="59" t="s">
        <v>537</v>
      </c>
      <c r="AG21" s="61"/>
      <c r="AH21" s="61"/>
      <c r="AI21" s="61">
        <v>19</v>
      </c>
      <c r="AK21" s="62" t="s">
        <v>698</v>
      </c>
    </row>
    <row r="22" spans="21:37" ht="12" hidden="1" customHeight="1">
      <c r="V22" s="59"/>
      <c r="W22" s="60" t="s">
        <v>540</v>
      </c>
      <c r="X22" s="61" t="s">
        <v>12</v>
      </c>
      <c r="Y22" s="59" t="s">
        <v>537</v>
      </c>
      <c r="Z22" s="61" t="s">
        <v>516</v>
      </c>
      <c r="AA22" s="61"/>
      <c r="AB22" s="61" t="s">
        <v>369</v>
      </c>
      <c r="AC22" s="61" t="s">
        <v>172</v>
      </c>
      <c r="AD22" s="59" t="s">
        <v>537</v>
      </c>
      <c r="AE22" s="61" t="s">
        <v>17</v>
      </c>
      <c r="AF22" s="61" t="s">
        <v>159</v>
      </c>
      <c r="AG22" s="61"/>
      <c r="AH22" s="61"/>
      <c r="AI22" s="61">
        <v>20</v>
      </c>
      <c r="AK22" s="62" t="s">
        <v>68</v>
      </c>
    </row>
    <row r="23" spans="21:37" ht="12" hidden="1" customHeight="1">
      <c r="V23" s="59"/>
      <c r="W23" s="60" t="s">
        <v>199</v>
      </c>
      <c r="X23" s="61" t="s">
        <v>56</v>
      </c>
      <c r="Y23" s="61" t="s">
        <v>185</v>
      </c>
      <c r="Z23" s="61" t="s">
        <v>23</v>
      </c>
      <c r="AB23" s="61" t="s">
        <v>389</v>
      </c>
      <c r="AC23" s="61" t="s">
        <v>34</v>
      </c>
      <c r="AD23" s="58" t="s">
        <v>299</v>
      </c>
      <c r="AE23" s="61" t="s">
        <v>577</v>
      </c>
      <c r="AF23" s="61" t="s">
        <v>165</v>
      </c>
      <c r="AG23" s="59"/>
      <c r="AH23" s="59"/>
      <c r="AI23" s="61">
        <v>21</v>
      </c>
      <c r="AK23" s="62" t="s">
        <v>77</v>
      </c>
    </row>
    <row r="24" spans="21:37" ht="12" hidden="1" customHeight="1">
      <c r="V24" s="59"/>
      <c r="W24" s="60" t="s">
        <v>200</v>
      </c>
      <c r="X24" s="61" t="s">
        <v>78</v>
      </c>
      <c r="Y24" s="61" t="s">
        <v>57</v>
      </c>
      <c r="Z24" s="61" t="s">
        <v>58</v>
      </c>
      <c r="AB24" s="59" t="s">
        <v>537</v>
      </c>
      <c r="AC24" s="61" t="s">
        <v>345</v>
      </c>
      <c r="AD24" s="61" t="s">
        <v>190</v>
      </c>
      <c r="AE24" s="61" t="s">
        <v>119</v>
      </c>
      <c r="AF24" s="61" t="s">
        <v>29</v>
      </c>
      <c r="AG24" s="59"/>
      <c r="AH24" s="59"/>
      <c r="AI24" s="61">
        <v>22</v>
      </c>
      <c r="AK24" s="62" t="s">
        <v>87</v>
      </c>
    </row>
    <row r="25" spans="21:37" ht="12" hidden="1" customHeight="1">
      <c r="V25" s="59"/>
      <c r="W25" s="60" t="s">
        <v>201</v>
      </c>
      <c r="X25" s="61" t="s">
        <v>115</v>
      </c>
      <c r="Y25" s="61" t="s">
        <v>122</v>
      </c>
      <c r="Z25" s="61" t="s">
        <v>329</v>
      </c>
      <c r="AB25" s="61" t="s">
        <v>575</v>
      </c>
      <c r="AC25" s="61" t="s">
        <v>408</v>
      </c>
      <c r="AD25" s="61" t="s">
        <v>9</v>
      </c>
      <c r="AE25" s="61" t="s">
        <v>126</v>
      </c>
      <c r="AF25" s="61" t="s">
        <v>36</v>
      </c>
      <c r="AG25" s="59"/>
      <c r="AH25" s="59"/>
      <c r="AI25" s="61">
        <v>23</v>
      </c>
      <c r="AK25" s="62" t="s">
        <v>590</v>
      </c>
    </row>
    <row r="26" spans="21:37" ht="12" hidden="1" customHeight="1">
      <c r="V26" s="59"/>
      <c r="W26" s="60" t="s">
        <v>481</v>
      </c>
      <c r="X26" s="58" t="s">
        <v>334</v>
      </c>
      <c r="Y26" s="61" t="s">
        <v>153</v>
      </c>
      <c r="Z26" s="59" t="s">
        <v>294</v>
      </c>
      <c r="AB26" s="61" t="s">
        <v>171</v>
      </c>
      <c r="AC26" s="61" t="s">
        <v>443</v>
      </c>
      <c r="AD26" s="61" t="s">
        <v>45</v>
      </c>
      <c r="AE26" s="61" t="s">
        <v>133</v>
      </c>
      <c r="AF26" s="61" t="s">
        <v>106</v>
      </c>
      <c r="AG26" s="59"/>
      <c r="AH26" s="59"/>
      <c r="AI26" s="61">
        <v>24</v>
      </c>
      <c r="AK26" s="59" t="s">
        <v>699</v>
      </c>
    </row>
    <row r="27" spans="21:37" ht="12" hidden="1" customHeight="1">
      <c r="V27" s="59"/>
      <c r="W27" s="60" t="s">
        <v>202</v>
      </c>
      <c r="X27" s="61" t="s">
        <v>355</v>
      </c>
      <c r="Y27" s="61" t="s">
        <v>362</v>
      </c>
      <c r="Z27" s="61" t="s">
        <v>179</v>
      </c>
      <c r="AB27" s="61" t="s">
        <v>188</v>
      </c>
      <c r="AC27" s="59" t="s">
        <v>537</v>
      </c>
      <c r="AD27" s="61" t="s">
        <v>52</v>
      </c>
      <c r="AE27" s="61" t="s">
        <v>578</v>
      </c>
      <c r="AF27" s="59" t="s">
        <v>537</v>
      </c>
      <c r="AG27" s="59"/>
      <c r="AH27" s="59"/>
      <c r="AI27" s="61">
        <v>25</v>
      </c>
      <c r="AK27" s="59" t="s">
        <v>107</v>
      </c>
    </row>
    <row r="28" spans="21:37" ht="12" hidden="1" customHeight="1">
      <c r="V28" s="59"/>
      <c r="W28" s="60" t="s">
        <v>204</v>
      </c>
      <c r="X28" s="59" t="s">
        <v>537</v>
      </c>
      <c r="Y28" s="61" t="s">
        <v>368</v>
      </c>
      <c r="Z28" s="61" t="s">
        <v>6</v>
      </c>
      <c r="AB28" s="61" t="s">
        <v>25</v>
      </c>
      <c r="AC28" s="61" t="s">
        <v>163</v>
      </c>
      <c r="AD28" s="61" t="s">
        <v>346</v>
      </c>
      <c r="AE28" s="61" t="s">
        <v>150</v>
      </c>
      <c r="AG28" s="59"/>
      <c r="AH28" s="59"/>
      <c r="AI28" s="61">
        <v>26</v>
      </c>
      <c r="AK28" s="62" t="s">
        <v>114</v>
      </c>
    </row>
    <row r="29" spans="21:37" ht="12" hidden="1" customHeight="1">
      <c r="V29" s="59"/>
      <c r="W29" s="60" t="s">
        <v>203</v>
      </c>
      <c r="X29" s="61" t="s">
        <v>514</v>
      </c>
      <c r="Y29" s="61" t="s">
        <v>383</v>
      </c>
      <c r="Z29" s="61" t="s">
        <v>570</v>
      </c>
      <c r="AA29" s="61"/>
      <c r="AB29" s="61" t="s">
        <v>72</v>
      </c>
      <c r="AC29" s="61" t="s">
        <v>8</v>
      </c>
      <c r="AD29" s="61" t="s">
        <v>371</v>
      </c>
      <c r="AE29" s="59" t="s">
        <v>537</v>
      </c>
      <c r="AG29" s="59"/>
      <c r="AH29" s="59"/>
      <c r="AI29" s="61">
        <v>27</v>
      </c>
      <c r="AK29" s="62" t="s">
        <v>120</v>
      </c>
    </row>
    <row r="30" spans="21:37" ht="12" hidden="1" customHeight="1">
      <c r="V30" s="59"/>
      <c r="W30" s="60" t="s">
        <v>541</v>
      </c>
      <c r="X30" s="61" t="s">
        <v>168</v>
      </c>
      <c r="Y30" s="59" t="s">
        <v>537</v>
      </c>
      <c r="Z30" s="61" t="s">
        <v>129</v>
      </c>
      <c r="AB30" s="61" t="s">
        <v>91</v>
      </c>
      <c r="AC30" s="61" t="s">
        <v>51</v>
      </c>
      <c r="AD30" s="59" t="s">
        <v>537</v>
      </c>
      <c r="AE30" s="61" t="s">
        <v>164</v>
      </c>
      <c r="AG30" s="59"/>
      <c r="AH30" s="59"/>
      <c r="AI30" s="61">
        <v>28</v>
      </c>
      <c r="AK30" s="62" t="s">
        <v>127</v>
      </c>
    </row>
    <row r="31" spans="21:37" ht="12" hidden="1" customHeight="1">
      <c r="V31" s="59"/>
      <c r="W31" s="60" t="s">
        <v>205</v>
      </c>
      <c r="X31" s="61" t="s">
        <v>184</v>
      </c>
      <c r="Y31" s="61" t="s">
        <v>22</v>
      </c>
      <c r="Z31" s="61" t="s">
        <v>571</v>
      </c>
      <c r="AB31" s="61" t="s">
        <v>103</v>
      </c>
      <c r="AC31" s="61" t="s">
        <v>61</v>
      </c>
      <c r="AD31" s="61" t="s">
        <v>74</v>
      </c>
      <c r="AE31" s="61" t="s">
        <v>10</v>
      </c>
      <c r="AG31" s="59"/>
      <c r="AH31" s="59"/>
      <c r="AI31" s="61">
        <v>29</v>
      </c>
      <c r="AK31" s="62" t="s">
        <v>134</v>
      </c>
    </row>
    <row r="32" spans="21:37" ht="12" hidden="1" customHeight="1">
      <c r="V32" s="59"/>
      <c r="W32" s="60" t="s">
        <v>482</v>
      </c>
      <c r="X32" s="61" t="s">
        <v>21</v>
      </c>
      <c r="Y32" s="61" t="s">
        <v>31</v>
      </c>
      <c r="Z32" s="61" t="s">
        <v>314</v>
      </c>
      <c r="AB32" s="61" t="s">
        <v>138</v>
      </c>
      <c r="AC32" s="61" t="s">
        <v>118</v>
      </c>
      <c r="AD32" s="61" t="s">
        <v>317</v>
      </c>
      <c r="AE32" s="61" t="s">
        <v>28</v>
      </c>
      <c r="AG32" s="59"/>
      <c r="AH32" s="59"/>
      <c r="AI32" s="61">
        <v>30</v>
      </c>
      <c r="AK32" s="62" t="s">
        <v>215</v>
      </c>
    </row>
    <row r="33" spans="22:37" ht="12" hidden="1" customHeight="1">
      <c r="V33" s="59"/>
      <c r="W33" s="60" t="s">
        <v>563</v>
      </c>
      <c r="X33" s="61" t="s">
        <v>30</v>
      </c>
      <c r="Y33" s="61" t="s">
        <v>64</v>
      </c>
      <c r="Z33" s="59" t="s">
        <v>537</v>
      </c>
      <c r="AA33" s="61"/>
      <c r="AB33" s="61" t="s">
        <v>143</v>
      </c>
      <c r="AC33" s="61" t="s">
        <v>324</v>
      </c>
      <c r="AD33" s="61" t="s">
        <v>338</v>
      </c>
      <c r="AE33" s="61" t="s">
        <v>75</v>
      </c>
      <c r="AG33" s="59"/>
      <c r="AH33" s="59"/>
      <c r="AI33" s="59"/>
      <c r="AK33" s="62" t="s">
        <v>700</v>
      </c>
    </row>
    <row r="34" spans="22:37" ht="12" hidden="1" customHeight="1">
      <c r="V34" s="59"/>
      <c r="W34" s="60" t="s">
        <v>206</v>
      </c>
      <c r="X34" s="61" t="s">
        <v>39</v>
      </c>
      <c r="Y34" s="61" t="s">
        <v>109</v>
      </c>
      <c r="Z34" s="61" t="s">
        <v>170</v>
      </c>
      <c r="AA34" s="61"/>
      <c r="AB34" s="61" t="s">
        <v>148</v>
      </c>
      <c r="AC34" s="61" t="s">
        <v>331</v>
      </c>
      <c r="AD34" s="61" t="s">
        <v>359</v>
      </c>
      <c r="AE34" s="61" t="s">
        <v>339</v>
      </c>
      <c r="AG34" s="59"/>
      <c r="AH34" s="59"/>
      <c r="AI34" s="59"/>
      <c r="AK34" s="62" t="s">
        <v>146</v>
      </c>
    </row>
    <row r="35" spans="22:37" ht="12" hidden="1" customHeight="1">
      <c r="V35" s="59"/>
      <c r="W35" s="60" t="s">
        <v>483</v>
      </c>
      <c r="X35" s="61" t="s">
        <v>69</v>
      </c>
      <c r="Y35" s="61" t="s">
        <v>321</v>
      </c>
      <c r="Z35" s="61" t="s">
        <v>14</v>
      </c>
      <c r="AA35" s="61"/>
      <c r="AB35" s="61" t="s">
        <v>315</v>
      </c>
      <c r="AC35" s="61" t="s">
        <v>400</v>
      </c>
      <c r="AD35" s="61" t="s">
        <v>396</v>
      </c>
      <c r="AE35" s="61" t="s">
        <v>347</v>
      </c>
      <c r="AG35" s="59"/>
      <c r="AH35" s="59"/>
      <c r="AI35" s="59"/>
      <c r="AK35" s="62" t="s">
        <v>151</v>
      </c>
    </row>
    <row r="36" spans="22:37" ht="12" hidden="1" customHeight="1">
      <c r="V36" s="59"/>
      <c r="W36" s="60" t="s">
        <v>484</v>
      </c>
      <c r="X36" s="61" t="s">
        <v>102</v>
      </c>
      <c r="Y36" s="61" t="s">
        <v>374</v>
      </c>
      <c r="Z36" s="61" t="s">
        <v>564</v>
      </c>
      <c r="AA36" s="61"/>
      <c r="AB36" s="61" t="s">
        <v>344</v>
      </c>
      <c r="AC36" s="61" t="s">
        <v>403</v>
      </c>
      <c r="AD36" s="59" t="s">
        <v>537</v>
      </c>
      <c r="AE36" s="61" t="s">
        <v>353</v>
      </c>
      <c r="AG36" s="59"/>
      <c r="AH36" s="59"/>
      <c r="AI36" s="59"/>
      <c r="AK36" s="62" t="s">
        <v>216</v>
      </c>
    </row>
    <row r="37" spans="22:37" ht="12" hidden="1" customHeight="1">
      <c r="V37" s="59"/>
      <c r="W37" s="60" t="s">
        <v>207</v>
      </c>
      <c r="X37" s="61" t="s">
        <v>141</v>
      </c>
      <c r="Y37" s="61" t="s">
        <v>379</v>
      </c>
      <c r="Z37" s="61" t="s">
        <v>65</v>
      </c>
      <c r="AB37" s="61" t="s">
        <v>384</v>
      </c>
      <c r="AC37" s="61" t="s">
        <v>417</v>
      </c>
      <c r="AD37" s="61" t="s">
        <v>565</v>
      </c>
      <c r="AE37" s="59" t="s">
        <v>537</v>
      </c>
      <c r="AG37" s="59"/>
      <c r="AH37" s="59"/>
      <c r="AI37" s="59"/>
      <c r="AK37" s="62" t="s">
        <v>319</v>
      </c>
    </row>
    <row r="38" spans="22:37" ht="12" hidden="1" customHeight="1">
      <c r="V38" s="59"/>
      <c r="W38" s="60" t="s">
        <v>208</v>
      </c>
      <c r="X38" s="61" t="s">
        <v>341</v>
      </c>
      <c r="Y38" s="59" t="s">
        <v>537</v>
      </c>
      <c r="Z38" s="61" t="s">
        <v>80</v>
      </c>
      <c r="AA38" s="59"/>
      <c r="AB38" s="61" t="s">
        <v>399</v>
      </c>
      <c r="AC38" s="61" t="s">
        <v>422</v>
      </c>
      <c r="AD38" s="61" t="s">
        <v>248</v>
      </c>
      <c r="AG38" s="59"/>
      <c r="AH38" s="59"/>
      <c r="AI38" s="59"/>
      <c r="AK38" s="62" t="s">
        <v>591</v>
      </c>
    </row>
    <row r="39" spans="22:37" ht="12" hidden="1" customHeight="1">
      <c r="V39" s="59"/>
      <c r="W39" s="60" t="s">
        <v>542</v>
      </c>
      <c r="X39" s="61" t="s">
        <v>367</v>
      </c>
      <c r="Y39" s="61" t="s">
        <v>515</v>
      </c>
      <c r="Z39" s="61" t="s">
        <v>90</v>
      </c>
      <c r="AA39" s="59"/>
      <c r="AB39" s="59" t="s">
        <v>537</v>
      </c>
      <c r="AC39" s="61" t="s">
        <v>566</v>
      </c>
      <c r="AD39" s="61" t="s">
        <v>112</v>
      </c>
      <c r="AG39" s="59"/>
      <c r="AH39" s="59"/>
      <c r="AI39" s="59"/>
      <c r="AJ39" s="59"/>
      <c r="AK39" s="62" t="s">
        <v>217</v>
      </c>
    </row>
    <row r="40" spans="22:37" ht="12" hidden="1" customHeight="1">
      <c r="V40" s="59"/>
      <c r="W40" s="60" t="s">
        <v>485</v>
      </c>
      <c r="X40" s="61" t="s">
        <v>393</v>
      </c>
      <c r="Y40" s="61" t="s">
        <v>161</v>
      </c>
      <c r="Z40" s="59" t="s">
        <v>537</v>
      </c>
      <c r="AA40" s="59"/>
      <c r="AB40" s="61" t="s">
        <v>82</v>
      </c>
      <c r="AC40" s="61" t="s">
        <v>424</v>
      </c>
      <c r="AD40" s="61" t="s">
        <v>325</v>
      </c>
      <c r="AG40" s="59"/>
      <c r="AH40" s="59"/>
      <c r="AI40" s="59"/>
      <c r="AJ40" s="59"/>
      <c r="AK40" s="62" t="s">
        <v>340</v>
      </c>
    </row>
    <row r="41" spans="22:37" ht="12" hidden="1" customHeight="1">
      <c r="V41" s="59"/>
      <c r="W41" s="65" t="s">
        <v>548</v>
      </c>
      <c r="X41" s="61" t="s">
        <v>402</v>
      </c>
      <c r="Y41" s="61" t="s">
        <v>195</v>
      </c>
      <c r="AA41" s="59"/>
      <c r="AB41" s="61" t="s">
        <v>99</v>
      </c>
      <c r="AC41" s="59" t="s">
        <v>537</v>
      </c>
      <c r="AD41" s="59" t="s">
        <v>537</v>
      </c>
      <c r="AG41" s="59"/>
      <c r="AH41" s="59"/>
      <c r="AI41" s="59"/>
      <c r="AJ41" s="59"/>
      <c r="AK41" s="62" t="s">
        <v>348</v>
      </c>
    </row>
    <row r="42" spans="22:37" ht="12" hidden="1" customHeight="1">
      <c r="V42" s="59"/>
      <c r="W42" s="60" t="s">
        <v>543</v>
      </c>
      <c r="X42" s="61" t="s">
        <v>405</v>
      </c>
      <c r="Y42" s="61" t="s">
        <v>79</v>
      </c>
      <c r="AA42" s="59"/>
      <c r="AB42" s="61" t="s">
        <v>110</v>
      </c>
      <c r="AC42" s="61" t="s">
        <v>15</v>
      </c>
      <c r="AD42" s="58" t="s">
        <v>352</v>
      </c>
      <c r="AE42" s="61"/>
      <c r="AG42" s="59"/>
      <c r="AH42" s="59"/>
      <c r="AI42" s="59"/>
      <c r="AJ42" s="59"/>
      <c r="AK42" s="62" t="s">
        <v>354</v>
      </c>
    </row>
    <row r="43" spans="22:37" ht="12" hidden="1" customHeight="1">
      <c r="V43" s="59"/>
      <c r="W43" s="60" t="s">
        <v>209</v>
      </c>
      <c r="X43" s="59" t="s">
        <v>537</v>
      </c>
      <c r="Y43" s="61" t="s">
        <v>128</v>
      </c>
      <c r="AA43" s="59"/>
      <c r="AB43" s="61" t="s">
        <v>330</v>
      </c>
      <c r="AC43" s="61" t="s">
        <v>364</v>
      </c>
      <c r="AD43" s="58" t="s">
        <v>300</v>
      </c>
      <c r="AG43" s="59"/>
      <c r="AH43" s="59"/>
      <c r="AI43" s="59"/>
      <c r="AJ43" s="59"/>
      <c r="AK43" s="62" t="s">
        <v>360</v>
      </c>
    </row>
    <row r="44" spans="22:37" ht="12" hidden="1" customHeight="1">
      <c r="V44" s="59"/>
      <c r="W44" s="60" t="s">
        <v>544</v>
      </c>
      <c r="X44" s="61" t="s">
        <v>508</v>
      </c>
      <c r="Y44" s="61" t="s">
        <v>567</v>
      </c>
      <c r="AA44" s="59"/>
      <c r="AB44" s="61" t="s">
        <v>350</v>
      </c>
      <c r="AC44" s="61" t="s">
        <v>410</v>
      </c>
      <c r="AD44" s="59" t="s">
        <v>537</v>
      </c>
      <c r="AG44" s="59"/>
      <c r="AH44" s="59"/>
      <c r="AI44" s="59"/>
      <c r="AJ44" s="59"/>
      <c r="AK44" s="62" t="s">
        <v>366</v>
      </c>
    </row>
    <row r="45" spans="22:37" ht="12" hidden="1" customHeight="1">
      <c r="V45" s="59"/>
      <c r="W45" s="60" t="s">
        <v>545</v>
      </c>
      <c r="X45" s="61" t="s">
        <v>88</v>
      </c>
      <c r="Y45" s="61" t="s">
        <v>328</v>
      </c>
      <c r="AA45" s="59"/>
      <c r="AB45" s="61" t="s">
        <v>394</v>
      </c>
      <c r="AC45" s="61" t="s">
        <v>426</v>
      </c>
      <c r="AD45" s="61"/>
      <c r="AG45" s="59"/>
      <c r="AH45" s="59"/>
      <c r="AI45" s="59"/>
      <c r="AJ45" s="59"/>
      <c r="AK45" s="62" t="s">
        <v>701</v>
      </c>
    </row>
    <row r="46" spans="22:37" ht="12" hidden="1" customHeight="1">
      <c r="V46" s="59"/>
      <c r="W46" s="60" t="s">
        <v>546</v>
      </c>
      <c r="X46" s="61" t="s">
        <v>121</v>
      </c>
      <c r="Y46" s="61" t="s">
        <v>342</v>
      </c>
      <c r="AA46" s="59"/>
      <c r="AB46" s="59" t="s">
        <v>537</v>
      </c>
      <c r="AC46" s="61" t="s">
        <v>432</v>
      </c>
      <c r="AG46" s="59"/>
      <c r="AH46" s="59"/>
      <c r="AI46" s="59"/>
      <c r="AJ46" s="59"/>
      <c r="AK46" s="62" t="s">
        <v>592</v>
      </c>
    </row>
    <row r="47" spans="22:37" ht="12" hidden="1" customHeight="1">
      <c r="V47" s="59"/>
      <c r="W47" s="60" t="s">
        <v>547</v>
      </c>
      <c r="X47" s="61" t="s">
        <v>152</v>
      </c>
      <c r="Y47" s="59" t="s">
        <v>537</v>
      </c>
      <c r="AA47" s="59"/>
      <c r="AC47" s="59" t="s">
        <v>537</v>
      </c>
      <c r="AG47" s="59"/>
      <c r="AH47" s="59"/>
      <c r="AI47" s="59"/>
      <c r="AJ47" s="59"/>
      <c r="AK47" s="62" t="s">
        <v>593</v>
      </c>
    </row>
    <row r="48" spans="22:37" ht="12" hidden="1" customHeight="1">
      <c r="V48" s="59"/>
      <c r="W48" s="60" t="s">
        <v>486</v>
      </c>
      <c r="X48" s="61" t="s">
        <v>378</v>
      </c>
      <c r="AA48" s="59"/>
      <c r="AB48" s="61"/>
      <c r="AC48" s="61" t="s">
        <v>568</v>
      </c>
      <c r="AD48" s="61"/>
      <c r="AG48" s="59"/>
      <c r="AH48" s="59"/>
      <c r="AI48" s="59"/>
      <c r="AJ48" s="59"/>
      <c r="AK48" s="62" t="s">
        <v>372</v>
      </c>
    </row>
    <row r="49" spans="22:37" ht="12" hidden="1" customHeight="1">
      <c r="V49" s="59"/>
      <c r="W49" s="60" t="s">
        <v>210</v>
      </c>
      <c r="X49" s="61" t="s">
        <v>388</v>
      </c>
      <c r="AA49" s="59"/>
      <c r="AC49" s="61" t="s">
        <v>66</v>
      </c>
      <c r="AF49" s="59"/>
      <c r="AG49" s="59"/>
      <c r="AH49" s="59"/>
      <c r="AI49" s="59"/>
      <c r="AJ49" s="59"/>
      <c r="AK49" s="62" t="s">
        <v>377</v>
      </c>
    </row>
    <row r="50" spans="22:37" ht="12" hidden="1" customHeight="1">
      <c r="V50" s="59"/>
      <c r="W50" s="60" t="s">
        <v>487</v>
      </c>
      <c r="X50" s="61" t="s">
        <v>409</v>
      </c>
      <c r="AA50" s="59"/>
      <c r="AC50" s="61" t="s">
        <v>83</v>
      </c>
      <c r="AE50" s="59"/>
      <c r="AF50" s="59"/>
      <c r="AG50" s="59"/>
      <c r="AH50" s="59"/>
      <c r="AI50" s="59"/>
      <c r="AJ50" s="59"/>
      <c r="AK50" s="62" t="s">
        <v>594</v>
      </c>
    </row>
    <row r="51" spans="22:37" ht="12" hidden="1" customHeight="1">
      <c r="V51" s="59"/>
      <c r="W51" s="60" t="s">
        <v>211</v>
      </c>
      <c r="X51" s="59" t="s">
        <v>537</v>
      </c>
      <c r="AA51" s="59"/>
      <c r="AC51" s="61" t="s">
        <v>104</v>
      </c>
      <c r="AD51" s="61"/>
      <c r="AE51" s="59"/>
      <c r="AF51" s="59"/>
      <c r="AG51" s="59"/>
      <c r="AH51" s="59"/>
      <c r="AI51" s="59"/>
      <c r="AJ51" s="59"/>
      <c r="AK51" s="59" t="s">
        <v>595</v>
      </c>
    </row>
    <row r="52" spans="22:37" ht="12" hidden="1" customHeight="1">
      <c r="V52" s="59"/>
      <c r="X52" s="58" t="s">
        <v>292</v>
      </c>
      <c r="AA52" s="59"/>
      <c r="AC52" s="61" t="s">
        <v>111</v>
      </c>
      <c r="AD52" s="61"/>
      <c r="AE52" s="59"/>
      <c r="AF52" s="59"/>
      <c r="AG52" s="59"/>
      <c r="AH52" s="59"/>
      <c r="AI52" s="59"/>
      <c r="AJ52" s="59"/>
      <c r="AK52" s="59" t="s">
        <v>596</v>
      </c>
    </row>
    <row r="53" spans="22:37" ht="12" hidden="1" customHeight="1">
      <c r="V53" s="59"/>
      <c r="X53" s="58" t="s">
        <v>293</v>
      </c>
      <c r="AA53" s="59"/>
      <c r="AC53" s="61" t="s">
        <v>131</v>
      </c>
      <c r="AD53" s="61"/>
      <c r="AE53" s="59"/>
      <c r="AF53" s="59"/>
      <c r="AG53" s="59"/>
      <c r="AH53" s="59"/>
      <c r="AI53" s="59"/>
      <c r="AJ53" s="59"/>
      <c r="AK53" s="59" t="s">
        <v>597</v>
      </c>
    </row>
    <row r="54" spans="22:37" ht="12" hidden="1" customHeight="1">
      <c r="V54" s="59"/>
      <c r="X54" s="58" t="s">
        <v>135</v>
      </c>
      <c r="AA54" s="59"/>
      <c r="AC54" s="61" t="s">
        <v>144</v>
      </c>
      <c r="AD54" s="61"/>
      <c r="AE54" s="59"/>
      <c r="AF54" s="59"/>
      <c r="AG54" s="59"/>
      <c r="AH54" s="59"/>
      <c r="AI54" s="59"/>
      <c r="AJ54" s="59"/>
      <c r="AK54" s="62" t="s">
        <v>387</v>
      </c>
    </row>
    <row r="55" spans="22:37" ht="12" hidden="1" customHeight="1">
      <c r="V55" s="59"/>
      <c r="X55" s="59" t="s">
        <v>537</v>
      </c>
      <c r="AA55" s="59"/>
      <c r="AC55" s="61" t="s">
        <v>156</v>
      </c>
      <c r="AE55" s="59"/>
      <c r="AF55" s="59"/>
      <c r="AG55" s="59"/>
      <c r="AH55" s="59"/>
      <c r="AI55" s="59"/>
      <c r="AJ55" s="59"/>
      <c r="AK55" s="59" t="s">
        <v>392</v>
      </c>
    </row>
    <row r="56" spans="22:37" ht="12" hidden="1" customHeight="1">
      <c r="V56" s="59"/>
      <c r="AA56" s="59"/>
      <c r="AC56" s="61" t="s">
        <v>358</v>
      </c>
      <c r="AE56" s="59"/>
      <c r="AF56" s="59"/>
      <c r="AG56" s="59"/>
      <c r="AH56" s="59"/>
      <c r="AI56" s="59"/>
      <c r="AJ56" s="59"/>
      <c r="AK56" s="59" t="s">
        <v>397</v>
      </c>
    </row>
    <row r="57" spans="22:37" ht="12" hidden="1" customHeight="1">
      <c r="V57" s="59"/>
      <c r="AA57" s="59"/>
      <c r="AC57" s="61" t="s">
        <v>395</v>
      </c>
      <c r="AE57" s="59"/>
      <c r="AF57" s="59"/>
      <c r="AG57" s="59"/>
      <c r="AH57" s="59"/>
      <c r="AI57" s="59"/>
      <c r="AJ57" s="59"/>
      <c r="AK57" s="62" t="s">
        <v>401</v>
      </c>
    </row>
    <row r="58" spans="22:37" ht="12" hidden="1" customHeight="1">
      <c r="V58" s="59"/>
      <c r="AA58" s="59"/>
      <c r="AC58" s="61" t="s">
        <v>370</v>
      </c>
      <c r="AE58" s="59"/>
      <c r="AF58" s="59"/>
      <c r="AG58" s="59"/>
      <c r="AH58" s="59"/>
      <c r="AI58" s="59"/>
      <c r="AJ58" s="59"/>
      <c r="AK58" s="62" t="s">
        <v>404</v>
      </c>
    </row>
    <row r="59" spans="22:37" ht="12" hidden="1" customHeight="1">
      <c r="V59" s="59"/>
      <c r="X59" s="61"/>
      <c r="Z59" s="59"/>
      <c r="AA59" s="59"/>
      <c r="AC59" s="61" t="s">
        <v>413</v>
      </c>
      <c r="AE59" s="59"/>
      <c r="AF59" s="59"/>
      <c r="AG59" s="59"/>
      <c r="AH59" s="59"/>
      <c r="AI59" s="59"/>
      <c r="AJ59" s="59"/>
      <c r="AK59" s="62" t="s">
        <v>166</v>
      </c>
    </row>
    <row r="60" spans="22:37" ht="12" hidden="1" customHeight="1">
      <c r="V60" s="59"/>
      <c r="Z60" s="59"/>
      <c r="AA60" s="59"/>
      <c r="AC60" s="61" t="s">
        <v>421</v>
      </c>
      <c r="AE60" s="59"/>
      <c r="AF60" s="59"/>
      <c r="AG60" s="59"/>
      <c r="AH60" s="59"/>
      <c r="AI60" s="59"/>
      <c r="AJ60" s="59"/>
      <c r="AK60" s="62" t="s">
        <v>218</v>
      </c>
    </row>
    <row r="61" spans="22:37" ht="12" hidden="1" customHeight="1">
      <c r="V61" s="59"/>
      <c r="Z61" s="59"/>
      <c r="AA61" s="59"/>
      <c r="AC61" s="61" t="s">
        <v>434</v>
      </c>
      <c r="AE61" s="59"/>
      <c r="AF61" s="59"/>
      <c r="AG61" s="59"/>
      <c r="AH61" s="59"/>
      <c r="AI61" s="59"/>
      <c r="AJ61" s="59"/>
      <c r="AK61" s="62" t="s">
        <v>598</v>
      </c>
    </row>
    <row r="62" spans="22:37" ht="12" hidden="1" customHeight="1">
      <c r="V62" s="59"/>
      <c r="X62" s="61"/>
      <c r="Z62" s="59"/>
      <c r="AA62" s="59"/>
      <c r="AC62" s="59" t="s">
        <v>537</v>
      </c>
      <c r="AE62" s="59"/>
      <c r="AF62" s="59"/>
      <c r="AG62" s="59"/>
      <c r="AH62" s="59"/>
      <c r="AI62" s="59"/>
      <c r="AJ62" s="59"/>
      <c r="AK62" s="62" t="s">
        <v>411</v>
      </c>
    </row>
    <row r="63" spans="22:37" ht="12" hidden="1" customHeight="1">
      <c r="V63" s="59"/>
      <c r="Z63" s="59"/>
      <c r="AA63" s="59"/>
      <c r="AC63" s="61" t="s">
        <v>511</v>
      </c>
      <c r="AE63" s="59"/>
      <c r="AF63" s="59"/>
      <c r="AG63" s="59"/>
      <c r="AH63" s="59"/>
      <c r="AI63" s="59"/>
      <c r="AJ63" s="59"/>
      <c r="AK63" s="62" t="s">
        <v>219</v>
      </c>
    </row>
    <row r="64" spans="22:37" ht="12" hidden="1" customHeight="1">
      <c r="V64" s="59"/>
      <c r="Z64" s="59"/>
      <c r="AA64" s="59"/>
      <c r="AB64" s="61"/>
      <c r="AC64" s="61" t="s">
        <v>157</v>
      </c>
      <c r="AE64" s="59"/>
      <c r="AF64" s="59"/>
      <c r="AG64" s="59"/>
      <c r="AH64" s="59"/>
      <c r="AI64" s="59"/>
      <c r="AJ64" s="59"/>
      <c r="AK64" s="62" t="s">
        <v>599</v>
      </c>
    </row>
    <row r="65" spans="21:38" ht="12" hidden="1" customHeight="1">
      <c r="V65" s="59"/>
      <c r="Z65" s="59"/>
      <c r="AA65" s="59"/>
      <c r="AC65" s="61" t="s">
        <v>569</v>
      </c>
      <c r="AE65" s="59"/>
      <c r="AF65" s="59"/>
      <c r="AG65" s="59"/>
      <c r="AH65" s="59"/>
      <c r="AI65" s="59"/>
      <c r="AJ65" s="59"/>
      <c r="AK65" s="62" t="s">
        <v>416</v>
      </c>
    </row>
    <row r="66" spans="21:38" ht="12" hidden="1" customHeight="1">
      <c r="V66" s="59"/>
      <c r="Z66" s="59"/>
      <c r="AA66" s="59"/>
      <c r="AC66" s="61" t="s">
        <v>26</v>
      </c>
      <c r="AE66" s="59"/>
      <c r="AF66" s="59"/>
      <c r="AG66" s="59"/>
      <c r="AH66" s="59"/>
      <c r="AI66" s="59"/>
      <c r="AJ66" s="59"/>
      <c r="AK66" s="62" t="s">
        <v>418</v>
      </c>
    </row>
    <row r="67" spans="21:38" ht="12" hidden="1" customHeight="1">
      <c r="V67" s="59"/>
      <c r="Z67" s="59"/>
      <c r="AA67" s="59"/>
      <c r="AC67" s="61" t="s">
        <v>44</v>
      </c>
      <c r="AE67" s="59"/>
      <c r="AF67" s="59"/>
      <c r="AG67" s="59"/>
      <c r="AH67" s="59"/>
      <c r="AI67" s="59"/>
      <c r="AJ67" s="59"/>
      <c r="AK67" s="62" t="s">
        <v>420</v>
      </c>
    </row>
    <row r="68" spans="21:38" ht="12" hidden="1" customHeight="1">
      <c r="V68" s="59"/>
      <c r="Z68" s="59"/>
      <c r="AA68" s="59"/>
      <c r="AC68" s="61" t="s">
        <v>73</v>
      </c>
      <c r="AD68" s="61"/>
      <c r="AE68" s="59"/>
      <c r="AF68" s="59"/>
      <c r="AG68" s="59"/>
      <c r="AH68" s="59"/>
      <c r="AI68" s="59"/>
      <c r="AJ68" s="59"/>
      <c r="AK68" s="62" t="s">
        <v>220</v>
      </c>
    </row>
    <row r="69" spans="21:38" ht="12" hidden="1" customHeight="1">
      <c r="V69" s="59"/>
      <c r="Z69" s="59"/>
      <c r="AA69" s="59"/>
      <c r="AC69" s="61" t="s">
        <v>139</v>
      </c>
      <c r="AE69" s="59"/>
      <c r="AF69" s="59"/>
      <c r="AG69" s="59"/>
      <c r="AH69" s="59"/>
      <c r="AI69" s="59"/>
      <c r="AJ69" s="59"/>
      <c r="AK69" s="62" t="s">
        <v>702</v>
      </c>
    </row>
    <row r="70" spans="21:38" ht="12" hidden="1" customHeight="1">
      <c r="V70" s="59"/>
      <c r="Z70" s="59"/>
      <c r="AA70" s="59"/>
      <c r="AC70" s="61"/>
      <c r="AE70" s="59"/>
      <c r="AF70" s="59"/>
      <c r="AG70" s="59"/>
      <c r="AH70" s="59"/>
      <c r="AI70" s="59"/>
      <c r="AJ70" s="59"/>
      <c r="AK70" s="62" t="s">
        <v>423</v>
      </c>
    </row>
    <row r="71" spans="21:38" ht="12" hidden="1" customHeight="1">
      <c r="AC71" s="61" t="s">
        <v>149</v>
      </c>
      <c r="AD71" s="59"/>
      <c r="AK71" s="62" t="s">
        <v>425</v>
      </c>
    </row>
    <row r="72" spans="21:38" ht="12" hidden="1" customHeight="1">
      <c r="Y72" s="59"/>
      <c r="AC72" s="61" t="s">
        <v>316</v>
      </c>
      <c r="AK72" s="62" t="s">
        <v>600</v>
      </c>
    </row>
    <row r="73" spans="21:38" ht="12" hidden="1" customHeight="1">
      <c r="AC73" s="61" t="s">
        <v>337</v>
      </c>
      <c r="AK73" s="62" t="s">
        <v>703</v>
      </c>
    </row>
    <row r="74" spans="21:38" ht="12" hidden="1" customHeight="1">
      <c r="AC74" s="61" t="s">
        <v>385</v>
      </c>
      <c r="AK74" s="62" t="s">
        <v>221</v>
      </c>
    </row>
    <row r="75" spans="21:38" ht="12" hidden="1" customHeight="1">
      <c r="AC75" s="61" t="s">
        <v>428</v>
      </c>
      <c r="AK75" s="62" t="s">
        <v>429</v>
      </c>
    </row>
    <row r="76" spans="21:38" ht="12" hidden="1" customHeight="1">
      <c r="U76" s="66"/>
      <c r="V76" s="66"/>
      <c r="W76" s="66"/>
      <c r="Y76" s="66"/>
      <c r="Z76" s="66"/>
      <c r="AA76" s="66"/>
      <c r="AB76" s="66"/>
      <c r="AC76" s="61" t="s">
        <v>441</v>
      </c>
      <c r="AD76" s="66"/>
      <c r="AE76" s="66"/>
      <c r="AF76" s="66"/>
      <c r="AG76" s="66"/>
      <c r="AH76" s="66"/>
      <c r="AI76" s="66"/>
      <c r="AJ76" s="66"/>
      <c r="AK76" s="62" t="s">
        <v>431</v>
      </c>
      <c r="AL76" s="66"/>
    </row>
    <row r="77" spans="21:38" ht="12" hidden="1" customHeight="1">
      <c r="U77" s="66"/>
      <c r="V77" s="66"/>
      <c r="W77" s="66"/>
      <c r="Y77" s="66"/>
      <c r="Z77" s="66"/>
      <c r="AA77" s="66"/>
      <c r="AB77" s="66"/>
      <c r="AC77" s="61"/>
      <c r="AD77" s="66"/>
      <c r="AE77" s="66"/>
      <c r="AF77" s="66"/>
      <c r="AG77" s="66"/>
      <c r="AH77" s="66"/>
      <c r="AI77" s="66"/>
      <c r="AJ77" s="66"/>
      <c r="AK77" s="62" t="s">
        <v>704</v>
      </c>
      <c r="AL77" s="66"/>
    </row>
    <row r="78" spans="21:38" ht="12" hidden="1" customHeight="1">
      <c r="U78" s="66"/>
      <c r="V78" s="66"/>
      <c r="W78" s="66"/>
      <c r="X78" s="66"/>
      <c r="Y78" s="66"/>
      <c r="Z78" s="66"/>
      <c r="AA78" s="66"/>
      <c r="AB78" s="66"/>
      <c r="AC78" s="59" t="s">
        <v>537</v>
      </c>
      <c r="AD78" s="66"/>
      <c r="AE78" s="66"/>
      <c r="AF78" s="66"/>
      <c r="AG78" s="66"/>
      <c r="AH78" s="66"/>
      <c r="AI78" s="66"/>
      <c r="AJ78" s="66"/>
      <c r="AK78" s="62" t="s">
        <v>433</v>
      </c>
      <c r="AL78" s="66"/>
    </row>
    <row r="79" spans="21:38" ht="12" hidden="1" customHeight="1">
      <c r="U79" s="66"/>
      <c r="V79" s="66"/>
      <c r="W79" s="66"/>
      <c r="X79" s="66"/>
      <c r="Y79" s="66"/>
      <c r="Z79" s="66"/>
      <c r="AA79" s="66"/>
      <c r="AB79" s="66"/>
      <c r="AD79" s="66"/>
      <c r="AE79" s="66"/>
      <c r="AF79" s="66"/>
      <c r="AG79" s="66"/>
      <c r="AH79" s="66"/>
      <c r="AI79" s="66"/>
      <c r="AJ79" s="66"/>
      <c r="AK79" s="62" t="s">
        <v>601</v>
      </c>
      <c r="AL79" s="66"/>
    </row>
    <row r="80" spans="21:38" ht="12" hidden="1" customHeight="1">
      <c r="U80" s="66"/>
      <c r="V80" s="66"/>
      <c r="W80" s="66"/>
      <c r="X80" s="66"/>
      <c r="Y80" s="66"/>
      <c r="Z80" s="66"/>
      <c r="AA80" s="66"/>
      <c r="AB80" s="66"/>
      <c r="AD80" s="66"/>
      <c r="AE80" s="66"/>
      <c r="AF80" s="66"/>
      <c r="AG80" s="66"/>
      <c r="AH80" s="66"/>
      <c r="AI80" s="66"/>
      <c r="AJ80" s="66"/>
      <c r="AK80" s="62" t="s">
        <v>602</v>
      </c>
      <c r="AL80" s="66"/>
    </row>
    <row r="81" spans="1:38" ht="12" hidden="1" customHeight="1">
      <c r="U81" s="66"/>
      <c r="V81" s="66"/>
      <c r="W81" s="66"/>
      <c r="X81" s="66"/>
      <c r="Y81" s="66"/>
      <c r="Z81" s="66"/>
      <c r="AA81" s="66"/>
      <c r="AB81" s="66"/>
      <c r="AD81" s="66"/>
      <c r="AE81" s="66"/>
      <c r="AF81" s="66"/>
      <c r="AG81" s="66"/>
      <c r="AH81" s="66"/>
      <c r="AI81" s="66"/>
      <c r="AJ81" s="66"/>
      <c r="AK81" s="62" t="s">
        <v>603</v>
      </c>
      <c r="AL81" s="66"/>
    </row>
    <row r="82" spans="1:38" ht="12" hidden="1" customHeight="1">
      <c r="U82" s="66"/>
      <c r="V82" s="66"/>
      <c r="W82" s="66"/>
      <c r="X82" s="66"/>
      <c r="Y82" s="66"/>
      <c r="Z82" s="66"/>
      <c r="AA82" s="66"/>
      <c r="AB82" s="66"/>
      <c r="AD82" s="66"/>
      <c r="AE82" s="66"/>
      <c r="AF82" s="66"/>
      <c r="AG82" s="66"/>
      <c r="AH82" s="66"/>
      <c r="AI82" s="66"/>
      <c r="AJ82" s="66"/>
      <c r="AK82" s="62" t="s">
        <v>435</v>
      </c>
      <c r="AL82" s="66"/>
    </row>
    <row r="83" spans="1:38" ht="12" hidden="1" customHeight="1">
      <c r="U83" s="66"/>
      <c r="V83" s="66"/>
      <c r="W83" s="66"/>
      <c r="X83" s="66"/>
      <c r="Y83" s="66"/>
      <c r="Z83" s="66"/>
      <c r="AA83" s="66"/>
      <c r="AB83" s="66"/>
      <c r="AD83" s="66"/>
      <c r="AE83" s="66"/>
      <c r="AF83" s="66"/>
      <c r="AG83" s="66"/>
      <c r="AH83" s="66"/>
      <c r="AI83" s="66"/>
      <c r="AJ83" s="66"/>
      <c r="AK83" s="62" t="s">
        <v>436</v>
      </c>
      <c r="AL83" s="66"/>
    </row>
    <row r="84" spans="1:38" ht="12" hidden="1" customHeight="1">
      <c r="U84" s="66"/>
      <c r="V84" s="66"/>
      <c r="W84" s="66"/>
      <c r="X84" s="66"/>
      <c r="Y84" s="66"/>
      <c r="Z84" s="66"/>
      <c r="AA84" s="66"/>
      <c r="AB84" s="66"/>
      <c r="AD84" s="66"/>
      <c r="AE84" s="66"/>
      <c r="AF84" s="66"/>
      <c r="AG84" s="66"/>
      <c r="AH84" s="66"/>
      <c r="AI84" s="66"/>
      <c r="AJ84" s="66"/>
      <c r="AK84" s="62" t="s">
        <v>438</v>
      </c>
      <c r="AL84" s="66"/>
    </row>
    <row r="85" spans="1:38" ht="12" hidden="1" customHeight="1">
      <c r="U85" s="66"/>
      <c r="V85" s="66"/>
      <c r="W85" s="66"/>
      <c r="X85" s="66"/>
      <c r="Y85" s="66"/>
      <c r="Z85" s="66"/>
      <c r="AA85" s="66"/>
      <c r="AB85" s="66"/>
      <c r="AD85" s="66"/>
      <c r="AE85" s="66"/>
      <c r="AF85" s="66"/>
      <c r="AG85" s="66"/>
      <c r="AH85" s="66"/>
      <c r="AI85" s="66"/>
      <c r="AJ85" s="66"/>
      <c r="AK85" s="59" t="s">
        <v>440</v>
      </c>
      <c r="AL85" s="66"/>
    </row>
    <row r="86" spans="1:38" ht="12" hidden="1" customHeight="1">
      <c r="U86" s="66"/>
      <c r="V86" s="66"/>
      <c r="W86" s="66"/>
      <c r="X86" s="66"/>
      <c r="Y86" s="66"/>
      <c r="Z86" s="66"/>
      <c r="AA86" s="66"/>
      <c r="AB86" s="66"/>
      <c r="AD86" s="66"/>
      <c r="AE86" s="66"/>
      <c r="AF86" s="66"/>
      <c r="AG86" s="66"/>
      <c r="AH86" s="66"/>
      <c r="AI86" s="66"/>
      <c r="AJ86" s="66"/>
      <c r="AK86" s="62" t="s">
        <v>442</v>
      </c>
      <c r="AL86" s="66"/>
    </row>
    <row r="87" spans="1:38" ht="12" hidden="1" customHeight="1">
      <c r="U87" s="66"/>
      <c r="V87" s="66"/>
      <c r="W87" s="66"/>
      <c r="X87" s="66"/>
      <c r="Y87" s="66"/>
      <c r="Z87" s="66"/>
      <c r="AA87" s="66"/>
      <c r="AB87" s="66"/>
      <c r="AD87" s="66"/>
      <c r="AE87" s="66"/>
      <c r="AF87" s="66"/>
      <c r="AG87" s="66"/>
      <c r="AH87" s="66"/>
      <c r="AI87" s="66"/>
      <c r="AJ87" s="66"/>
      <c r="AK87" s="59" t="s">
        <v>444</v>
      </c>
      <c r="AL87" s="66"/>
    </row>
    <row r="88" spans="1:38" ht="12.75" hidden="1" customHeight="1">
      <c r="AK88" s="62" t="s">
        <v>642</v>
      </c>
    </row>
    <row r="89" spans="1:38" ht="12.75" hidden="1" customHeight="1">
      <c r="AK89" s="62" t="s">
        <v>445</v>
      </c>
    </row>
    <row r="90" spans="1:38" ht="12.75" hidden="1" customHeight="1">
      <c r="AK90" s="62" t="s">
        <v>604</v>
      </c>
    </row>
    <row r="91" spans="1:38" ht="15" hidden="1" customHeight="1">
      <c r="AK91" s="62" t="s">
        <v>446</v>
      </c>
    </row>
    <row r="92" spans="1:38" ht="14.25" hidden="1" customHeight="1">
      <c r="AK92" s="62" t="s">
        <v>447</v>
      </c>
    </row>
    <row r="93" spans="1:38" ht="12.75" hidden="1" customHeight="1">
      <c r="AK93" s="62" t="s">
        <v>448</v>
      </c>
    </row>
    <row r="94" spans="1:38" ht="5.25" customHeight="1">
      <c r="AK94" s="59" t="s">
        <v>605</v>
      </c>
    </row>
    <row r="95" spans="1:38" ht="13.5" customHeight="1">
      <c r="A95" s="67"/>
      <c r="B95" s="210" t="s">
        <v>449</v>
      </c>
      <c r="C95" s="212"/>
      <c r="D95" s="296" t="s">
        <v>606</v>
      </c>
      <c r="E95" s="297"/>
      <c r="F95" s="297"/>
      <c r="G95" s="297"/>
      <c r="H95" s="297"/>
      <c r="I95" s="297"/>
      <c r="J95" s="297"/>
      <c r="K95" s="297"/>
      <c r="L95" s="297"/>
      <c r="M95" s="297"/>
      <c r="N95" s="297"/>
      <c r="O95" s="297"/>
      <c r="P95" s="297"/>
      <c r="Q95" s="297"/>
      <c r="R95" s="298"/>
      <c r="S95" s="68"/>
      <c r="T95" s="68"/>
      <c r="AK95" s="59"/>
    </row>
    <row r="96" spans="1:38" ht="4.5" customHeight="1">
      <c r="A96" s="67"/>
      <c r="B96" s="4"/>
      <c r="C96" s="5"/>
      <c r="D96" s="71"/>
      <c r="E96" s="71"/>
      <c r="F96" s="71"/>
      <c r="G96" s="71"/>
      <c r="H96" s="71"/>
      <c r="I96" s="71"/>
      <c r="J96" s="71"/>
      <c r="K96" s="6"/>
      <c r="L96" s="6"/>
      <c r="M96" s="71"/>
      <c r="N96" s="71"/>
      <c r="O96" s="71"/>
      <c r="P96" s="71"/>
      <c r="Q96" s="67"/>
      <c r="R96" s="67"/>
      <c r="AK96" s="59"/>
    </row>
    <row r="97" spans="1:37" ht="13.5" customHeight="1">
      <c r="A97" s="67"/>
      <c r="B97" s="210" t="s">
        <v>212</v>
      </c>
      <c r="C97" s="212"/>
      <c r="D97" s="259" t="s">
        <v>737</v>
      </c>
      <c r="E97" s="260"/>
      <c r="F97" s="260"/>
      <c r="G97" s="260"/>
      <c r="H97" s="260"/>
      <c r="I97" s="261"/>
      <c r="J97" s="70"/>
      <c r="K97" s="210" t="s">
        <v>450</v>
      </c>
      <c r="L97" s="212"/>
      <c r="M97" s="341"/>
      <c r="N97" s="341"/>
      <c r="O97" s="341"/>
      <c r="P97" s="341"/>
      <c r="Q97" s="341"/>
      <c r="R97" s="341"/>
      <c r="S97" s="69"/>
      <c r="AK97" s="59"/>
    </row>
    <row r="98" spans="1:37" ht="4.5" customHeight="1">
      <c r="A98" s="67"/>
      <c r="B98" s="4"/>
      <c r="C98" s="5"/>
      <c r="D98" s="71"/>
      <c r="E98" s="71"/>
      <c r="F98" s="71"/>
      <c r="G98" s="71"/>
      <c r="H98" s="71"/>
      <c r="I98" s="71"/>
      <c r="J98" s="71"/>
      <c r="K98" s="6"/>
      <c r="L98" s="6"/>
      <c r="M98" s="71"/>
      <c r="N98" s="71"/>
      <c r="O98" s="71"/>
      <c r="P98" s="71"/>
      <c r="Q98" s="67"/>
      <c r="R98" s="67"/>
      <c r="AK98" s="59"/>
    </row>
    <row r="99" spans="1:37" ht="13.5" customHeight="1">
      <c r="A99" s="67"/>
      <c r="B99" s="210" t="s">
        <v>468</v>
      </c>
      <c r="C99" s="212"/>
      <c r="D99" s="341"/>
      <c r="E99" s="341"/>
      <c r="F99" s="341"/>
      <c r="G99" s="341"/>
      <c r="H99" s="341"/>
      <c r="I99" s="341"/>
      <c r="J99" s="71"/>
      <c r="K99" s="210" t="s">
        <v>451</v>
      </c>
      <c r="L99" s="212"/>
      <c r="M99" s="341"/>
      <c r="N99" s="341"/>
      <c r="O99" s="341"/>
      <c r="P99" s="341"/>
      <c r="Q99" s="341"/>
      <c r="R99" s="341"/>
      <c r="AK99" s="59"/>
    </row>
    <row r="100" spans="1:37" ht="4.5" customHeight="1">
      <c r="A100" s="67"/>
      <c r="B100" s="3"/>
      <c r="C100" s="5"/>
      <c r="D100" s="71"/>
      <c r="E100" s="71"/>
      <c r="F100" s="71"/>
      <c r="G100" s="71"/>
      <c r="H100" s="71"/>
      <c r="I100" s="71"/>
      <c r="J100" s="71"/>
      <c r="K100" s="6"/>
      <c r="L100" s="6"/>
      <c r="M100" s="71"/>
      <c r="N100" s="71"/>
      <c r="O100" s="71"/>
      <c r="P100" s="71"/>
      <c r="Q100" s="67"/>
      <c r="R100" s="67"/>
    </row>
    <row r="101" spans="1:37" ht="13.5" customHeight="1">
      <c r="A101" s="67"/>
      <c r="B101" s="210" t="s">
        <v>238</v>
      </c>
      <c r="C101" s="212"/>
      <c r="D101" s="341"/>
      <c r="E101" s="341"/>
      <c r="F101" s="341"/>
      <c r="G101" s="341"/>
      <c r="H101" s="341"/>
      <c r="I101" s="341"/>
      <c r="J101" s="72"/>
      <c r="K101" s="210" t="s">
        <v>469</v>
      </c>
      <c r="L101" s="212"/>
      <c r="M101" s="362"/>
      <c r="N101" s="363"/>
      <c r="O101" s="363"/>
      <c r="P101" s="363"/>
      <c r="Q101" s="363"/>
      <c r="R101" s="364"/>
    </row>
    <row r="102" spans="1:37" ht="4.5" customHeight="1"/>
    <row r="103" spans="1:37" ht="13.5" customHeight="1">
      <c r="A103" s="67"/>
      <c r="B103" s="210" t="s">
        <v>527</v>
      </c>
      <c r="C103" s="212"/>
      <c r="D103" s="365" t="s">
        <v>733</v>
      </c>
      <c r="E103" s="366"/>
      <c r="F103" s="128"/>
      <c r="G103" s="366" t="s">
        <v>732</v>
      </c>
      <c r="H103" s="366"/>
      <c r="I103" s="124"/>
      <c r="J103" s="123"/>
      <c r="K103" s="211" t="s">
        <v>731</v>
      </c>
      <c r="L103" s="212"/>
      <c r="M103" s="116"/>
      <c r="N103" s="366" t="s">
        <v>734</v>
      </c>
      <c r="O103" s="366"/>
      <c r="P103" s="367"/>
      <c r="Q103" s="367"/>
      <c r="R103" s="368"/>
    </row>
    <row r="104" spans="1:37" ht="5.0999999999999996" customHeight="1">
      <c r="A104" s="67"/>
      <c r="B104" s="67"/>
      <c r="C104" s="67"/>
      <c r="D104" s="67"/>
      <c r="E104" s="67"/>
      <c r="F104" s="67"/>
      <c r="G104" s="67"/>
      <c r="H104" s="67"/>
      <c r="I104" s="67"/>
      <c r="J104" s="67"/>
      <c r="K104" s="67"/>
      <c r="L104" s="67"/>
      <c r="M104" s="67"/>
      <c r="N104" s="67"/>
      <c r="O104" s="67"/>
      <c r="P104" s="67"/>
      <c r="Q104" s="67"/>
      <c r="R104" s="67"/>
    </row>
    <row r="105" spans="1:37" ht="26.25" customHeight="1">
      <c r="A105" s="67"/>
      <c r="B105" s="303" t="s">
        <v>607</v>
      </c>
      <c r="C105" s="303"/>
      <c r="D105" s="236" t="s">
        <v>744</v>
      </c>
      <c r="E105" s="237"/>
      <c r="F105" s="237"/>
      <c r="G105" s="237"/>
      <c r="H105" s="237"/>
      <c r="I105" s="361"/>
      <c r="J105" s="73"/>
      <c r="K105" s="357" t="s">
        <v>729</v>
      </c>
      <c r="L105" s="358"/>
      <c r="M105" s="355"/>
      <c r="N105" s="356"/>
      <c r="O105" s="357" t="s">
        <v>730</v>
      </c>
      <c r="P105" s="358"/>
      <c r="Q105" s="359"/>
      <c r="R105" s="360"/>
    </row>
    <row r="106" spans="1:37" ht="5.0999999999999996" customHeight="1">
      <c r="A106" s="67"/>
      <c r="B106" s="2"/>
      <c r="C106" s="2"/>
      <c r="D106" s="67"/>
      <c r="E106" s="67"/>
      <c r="F106" s="67"/>
      <c r="G106" s="67"/>
      <c r="H106" s="2"/>
      <c r="I106" s="2"/>
      <c r="J106" s="67"/>
      <c r="K106" s="67"/>
      <c r="L106" s="67"/>
      <c r="M106" s="67"/>
      <c r="N106" s="67"/>
      <c r="O106" s="67"/>
      <c r="P106" s="67"/>
      <c r="Q106" s="67"/>
      <c r="R106" s="67"/>
    </row>
    <row r="107" spans="1:37" ht="13.5" customHeight="1">
      <c r="A107" s="67"/>
      <c r="B107" s="351" t="s">
        <v>608</v>
      </c>
      <c r="C107" s="351"/>
      <c r="D107" s="352"/>
      <c r="E107" s="353"/>
      <c r="F107" s="353"/>
      <c r="G107" s="353"/>
      <c r="H107" s="353"/>
      <c r="I107" s="354"/>
      <c r="J107" s="74"/>
      <c r="K107" s="212" t="s">
        <v>745</v>
      </c>
      <c r="L107" s="303"/>
      <c r="M107" s="341"/>
      <c r="N107" s="341"/>
      <c r="O107" s="341"/>
      <c r="P107" s="341"/>
      <c r="Q107" s="341"/>
      <c r="R107" s="341"/>
      <c r="S107" s="75"/>
    </row>
    <row r="108" spans="1:37" ht="4.5" customHeight="1">
      <c r="A108" s="67"/>
      <c r="B108" s="4"/>
      <c r="C108" s="5"/>
      <c r="D108" s="71"/>
      <c r="E108" s="71"/>
      <c r="F108" s="71"/>
      <c r="G108" s="71"/>
      <c r="H108" s="71"/>
      <c r="I108" s="71"/>
      <c r="J108" s="71"/>
      <c r="K108" s="6"/>
      <c r="L108" s="6"/>
      <c r="M108" s="71"/>
      <c r="N108" s="71"/>
      <c r="O108" s="71"/>
      <c r="P108" s="71"/>
      <c r="Q108" s="67"/>
      <c r="R108" s="67"/>
    </row>
    <row r="109" spans="1:37" ht="13.5" customHeight="1">
      <c r="A109" s="67"/>
      <c r="B109" s="210" t="s">
        <v>452</v>
      </c>
      <c r="C109" s="212"/>
      <c r="D109" s="341"/>
      <c r="E109" s="341"/>
      <c r="F109" s="341"/>
      <c r="G109" s="341"/>
      <c r="H109" s="341"/>
      <c r="I109" s="341"/>
      <c r="K109" s="210" t="s">
        <v>453</v>
      </c>
      <c r="L109" s="212"/>
      <c r="M109" s="341"/>
      <c r="N109" s="341"/>
      <c r="O109" s="341"/>
      <c r="P109" s="341"/>
      <c r="Q109" s="341"/>
      <c r="R109" s="341"/>
      <c r="V109" s="76"/>
      <c r="W109" s="77"/>
      <c r="X109" s="77"/>
      <c r="Y109" s="76"/>
    </row>
    <row r="110" spans="1:37" ht="5.0999999999999996" customHeight="1">
      <c r="A110" s="67"/>
      <c r="B110" s="2"/>
      <c r="C110" s="2"/>
      <c r="D110" s="67"/>
      <c r="E110" s="67"/>
      <c r="F110" s="67"/>
      <c r="G110" s="67"/>
      <c r="H110" s="2"/>
      <c r="I110" s="2"/>
      <c r="J110" s="67"/>
      <c r="K110" s="67"/>
      <c r="L110" s="67"/>
      <c r="M110" s="67"/>
      <c r="N110" s="67"/>
      <c r="O110" s="67"/>
      <c r="P110" s="67"/>
      <c r="Q110" s="67"/>
      <c r="R110" s="67"/>
    </row>
    <row r="111" spans="1:37" ht="13.5" customHeight="1">
      <c r="A111" s="67"/>
      <c r="B111" s="210" t="s">
        <v>609</v>
      </c>
      <c r="C111" s="212"/>
      <c r="D111" s="341"/>
      <c r="E111" s="341"/>
      <c r="F111" s="341"/>
      <c r="G111" s="341"/>
      <c r="H111" s="341"/>
      <c r="I111" s="341"/>
      <c r="K111" s="210" t="s">
        <v>610</v>
      </c>
      <c r="L111" s="212"/>
      <c r="M111" s="341"/>
      <c r="N111" s="341"/>
      <c r="O111" s="341"/>
      <c r="P111" s="341"/>
      <c r="Q111" s="341"/>
      <c r="R111" s="341"/>
      <c r="V111" s="76"/>
      <c r="W111" s="77"/>
      <c r="X111" s="77"/>
      <c r="Y111" s="76"/>
    </row>
    <row r="112" spans="1:37" ht="4.5" customHeight="1">
      <c r="A112" s="67"/>
      <c r="B112" s="2"/>
      <c r="C112" s="2"/>
      <c r="D112" s="67"/>
      <c r="E112" s="67"/>
      <c r="F112" s="67"/>
      <c r="G112" s="67"/>
      <c r="H112" s="67"/>
      <c r="I112" s="67"/>
      <c r="J112" s="67"/>
      <c r="K112" s="2"/>
      <c r="L112" s="2"/>
      <c r="M112" s="67"/>
      <c r="N112" s="67"/>
      <c r="O112" s="67"/>
      <c r="P112" s="67"/>
      <c r="Q112" s="67"/>
      <c r="R112" s="67"/>
      <c r="T112" s="76"/>
      <c r="U112" s="77"/>
      <c r="V112" s="77"/>
      <c r="W112" s="76"/>
    </row>
    <row r="113" spans="1:37" ht="41.25" customHeight="1">
      <c r="A113" s="67"/>
      <c r="B113" s="214" t="s">
        <v>611</v>
      </c>
      <c r="C113" s="327"/>
      <c r="D113" s="129"/>
      <c r="E113" s="210" t="s">
        <v>612</v>
      </c>
      <c r="F113" s="212"/>
      <c r="G113" s="129"/>
      <c r="H113" s="213" t="s">
        <v>613</v>
      </c>
      <c r="I113" s="327"/>
      <c r="J113" s="345"/>
      <c r="K113" s="346"/>
      <c r="L113" s="213" t="s">
        <v>614</v>
      </c>
      <c r="M113" s="347"/>
      <c r="N113" s="348"/>
      <c r="O113" s="349"/>
      <c r="P113" s="349"/>
      <c r="Q113" s="349"/>
      <c r="R113" s="350"/>
      <c r="V113" s="76"/>
      <c r="W113" s="77"/>
      <c r="X113" s="77"/>
      <c r="Y113" s="76"/>
    </row>
    <row r="114" spans="1:37" ht="4.5" customHeight="1">
      <c r="A114" s="67"/>
      <c r="B114" s="67"/>
      <c r="C114" s="67"/>
      <c r="D114" s="67"/>
      <c r="E114" s="67"/>
      <c r="F114" s="67"/>
      <c r="G114" s="67"/>
      <c r="H114" s="67"/>
      <c r="I114" s="67"/>
      <c r="J114" s="67"/>
      <c r="K114" s="67"/>
      <c r="L114" s="67"/>
      <c r="M114" s="67"/>
      <c r="N114" s="67"/>
      <c r="O114" s="67"/>
      <c r="P114" s="67"/>
      <c r="Q114" s="67"/>
      <c r="R114" s="67"/>
      <c r="T114" s="76"/>
      <c r="U114" s="77"/>
      <c r="V114" s="77"/>
      <c r="W114" s="76"/>
    </row>
    <row r="115" spans="1:37" ht="13.5" customHeight="1">
      <c r="A115" s="67"/>
      <c r="B115" s="342" t="s">
        <v>736</v>
      </c>
      <c r="C115" s="343"/>
      <c r="D115" s="343"/>
      <c r="E115" s="343"/>
      <c r="F115" s="343"/>
      <c r="G115" s="343"/>
      <c r="H115" s="343"/>
      <c r="I115" s="343"/>
      <c r="J115" s="343"/>
      <c r="K115" s="343"/>
      <c r="L115" s="343"/>
      <c r="M115" s="343"/>
      <c r="N115" s="343"/>
      <c r="O115" s="343"/>
      <c r="P115" s="343"/>
      <c r="Q115" s="343"/>
      <c r="R115" s="344"/>
      <c r="T115" s="76"/>
      <c r="U115" s="77"/>
      <c r="V115" s="77"/>
      <c r="W115" s="76"/>
    </row>
    <row r="116" spans="1:37" ht="93" customHeight="1">
      <c r="A116" s="67"/>
      <c r="B116" s="259" t="s">
        <v>743</v>
      </c>
      <c r="C116" s="260"/>
      <c r="D116" s="260"/>
      <c r="E116" s="260"/>
      <c r="F116" s="260"/>
      <c r="G116" s="260"/>
      <c r="H116" s="260"/>
      <c r="I116" s="260"/>
      <c r="J116" s="260"/>
      <c r="K116" s="260"/>
      <c r="L116" s="260"/>
      <c r="M116" s="260"/>
      <c r="N116" s="260"/>
      <c r="O116" s="260"/>
      <c r="P116" s="260"/>
      <c r="Q116" s="260"/>
      <c r="R116" s="261"/>
      <c r="T116" s="76"/>
      <c r="U116" s="77"/>
      <c r="V116" s="77"/>
      <c r="W116" s="76"/>
    </row>
    <row r="117" spans="1:37" ht="13.5" customHeight="1">
      <c r="A117" s="67"/>
      <c r="B117" s="334" t="s">
        <v>616</v>
      </c>
      <c r="C117" s="334"/>
      <c r="D117" s="334"/>
      <c r="E117" s="335" t="s">
        <v>708</v>
      </c>
      <c r="F117" s="335"/>
      <c r="G117" s="335"/>
      <c r="H117" s="335"/>
      <c r="I117" s="335"/>
      <c r="J117" s="335"/>
      <c r="K117" s="335"/>
      <c r="L117" s="335"/>
      <c r="M117" s="335"/>
      <c r="N117" s="335"/>
      <c r="O117" s="335"/>
      <c r="P117" s="335"/>
      <c r="Q117" s="335"/>
      <c r="R117" s="335"/>
    </row>
    <row r="118" spans="1:37" ht="13.5" customHeight="1">
      <c r="A118" s="67"/>
      <c r="B118" s="334" t="s">
        <v>617</v>
      </c>
      <c r="C118" s="334"/>
      <c r="D118" s="334"/>
      <c r="E118" s="335" t="s">
        <v>720</v>
      </c>
      <c r="F118" s="335"/>
      <c r="G118" s="335"/>
      <c r="H118" s="335"/>
      <c r="I118" s="335"/>
      <c r="J118" s="335"/>
      <c r="K118" s="335"/>
      <c r="L118" s="335"/>
      <c r="M118" s="335"/>
      <c r="N118" s="335"/>
      <c r="O118" s="335"/>
      <c r="P118" s="335"/>
      <c r="Q118" s="335"/>
      <c r="R118" s="335"/>
    </row>
    <row r="119" spans="1:37" ht="13.5" customHeight="1">
      <c r="A119" s="67"/>
      <c r="B119" s="330" t="s">
        <v>618</v>
      </c>
      <c r="C119" s="330"/>
      <c r="D119" s="330"/>
      <c r="E119" s="335" t="s">
        <v>742</v>
      </c>
      <c r="F119" s="335"/>
      <c r="G119" s="335"/>
      <c r="H119" s="335"/>
      <c r="I119" s="335"/>
      <c r="J119" s="335"/>
      <c r="K119" s="335"/>
      <c r="L119" s="335"/>
      <c r="M119" s="335"/>
      <c r="N119" s="335"/>
      <c r="O119" s="335"/>
      <c r="P119" s="335"/>
      <c r="Q119" s="335"/>
      <c r="R119" s="335"/>
    </row>
    <row r="120" spans="1:37" s="78" customFormat="1" ht="4.5" customHeight="1">
      <c r="B120" s="79"/>
      <c r="C120" s="79"/>
      <c r="D120" s="79"/>
      <c r="E120" s="79"/>
      <c r="F120" s="79"/>
      <c r="G120" s="79"/>
      <c r="H120" s="79"/>
      <c r="I120" s="79"/>
      <c r="J120" s="79"/>
      <c r="K120" s="79"/>
      <c r="L120" s="79"/>
      <c r="M120" s="79"/>
      <c r="N120" s="79"/>
      <c r="O120" s="79"/>
      <c r="P120" s="79"/>
      <c r="Q120" s="79"/>
      <c r="R120" s="79"/>
      <c r="AC120" s="58"/>
      <c r="AK120" s="58"/>
    </row>
    <row r="121" spans="1:37" ht="13.5" customHeight="1">
      <c r="A121" s="67"/>
      <c r="B121" s="330" t="s">
        <v>615</v>
      </c>
      <c r="C121" s="330"/>
      <c r="D121" s="330"/>
      <c r="E121" s="330"/>
      <c r="F121" s="330"/>
      <c r="G121" s="330"/>
      <c r="H121" s="330"/>
      <c r="I121" s="330"/>
      <c r="J121" s="330"/>
      <c r="K121" s="330"/>
      <c r="L121" s="330"/>
      <c r="M121" s="330"/>
      <c r="N121" s="330"/>
      <c r="O121" s="330"/>
      <c r="P121" s="330"/>
      <c r="Q121" s="330"/>
      <c r="R121" s="330"/>
      <c r="T121" s="76"/>
      <c r="U121" s="77"/>
      <c r="V121" s="77"/>
      <c r="W121" s="76"/>
    </row>
    <row r="122" spans="1:37" ht="102" customHeight="1">
      <c r="A122" s="67"/>
      <c r="B122" s="309" t="s">
        <v>750</v>
      </c>
      <c r="C122" s="309"/>
      <c r="D122" s="309"/>
      <c r="E122" s="309"/>
      <c r="F122" s="309"/>
      <c r="G122" s="309"/>
      <c r="H122" s="309"/>
      <c r="I122" s="309"/>
      <c r="J122" s="309"/>
      <c r="K122" s="309"/>
      <c r="L122" s="309"/>
      <c r="M122" s="309"/>
      <c r="N122" s="309"/>
      <c r="O122" s="309"/>
      <c r="P122" s="309"/>
      <c r="Q122" s="309"/>
      <c r="R122" s="309"/>
      <c r="T122" s="76"/>
      <c r="U122" s="77"/>
      <c r="V122" s="77"/>
      <c r="W122" s="76"/>
    </row>
    <row r="123" spans="1:37" ht="4.5" customHeight="1">
      <c r="A123" s="67"/>
      <c r="B123" s="80"/>
      <c r="C123" s="80"/>
      <c r="D123" s="80"/>
      <c r="E123" s="80"/>
      <c r="F123" s="80"/>
      <c r="G123" s="80"/>
      <c r="H123" s="80"/>
      <c r="I123" s="80"/>
      <c r="J123" s="80"/>
      <c r="K123" s="80"/>
      <c r="L123" s="80"/>
      <c r="M123" s="80"/>
      <c r="N123" s="80"/>
      <c r="O123" s="80"/>
      <c r="P123" s="80"/>
      <c r="Q123" s="80"/>
      <c r="R123" s="67"/>
    </row>
    <row r="124" spans="1:37" ht="13.5" customHeight="1">
      <c r="A124" s="67"/>
      <c r="B124" s="330" t="s">
        <v>735</v>
      </c>
      <c r="C124" s="330"/>
      <c r="D124" s="330"/>
      <c r="E124" s="330"/>
      <c r="F124" s="330"/>
      <c r="G124" s="330"/>
      <c r="H124" s="330"/>
      <c r="I124" s="330"/>
      <c r="J124" s="330"/>
      <c r="K124" s="330"/>
      <c r="L124" s="330"/>
      <c r="M124" s="330"/>
      <c r="N124" s="330"/>
      <c r="O124" s="330"/>
      <c r="P124" s="330"/>
      <c r="Q124" s="330"/>
      <c r="R124" s="330"/>
    </row>
    <row r="125" spans="1:37" ht="93" customHeight="1">
      <c r="A125" s="67"/>
      <c r="B125" s="259" t="s">
        <v>749</v>
      </c>
      <c r="C125" s="260"/>
      <c r="D125" s="260"/>
      <c r="E125" s="260"/>
      <c r="F125" s="260"/>
      <c r="G125" s="260"/>
      <c r="H125" s="260"/>
      <c r="I125" s="260"/>
      <c r="J125" s="260"/>
      <c r="K125" s="260"/>
      <c r="L125" s="260"/>
      <c r="M125" s="260"/>
      <c r="N125" s="260"/>
      <c r="O125" s="260"/>
      <c r="P125" s="260"/>
      <c r="Q125" s="260"/>
      <c r="R125" s="261"/>
    </row>
    <row r="126" spans="1:37" ht="4.5" customHeight="1">
      <c r="A126" s="67"/>
      <c r="B126" s="7"/>
      <c r="C126" s="7"/>
      <c r="D126" s="7"/>
      <c r="E126" s="80"/>
      <c r="F126" s="80"/>
      <c r="G126" s="80"/>
      <c r="H126" s="80"/>
      <c r="I126" s="80"/>
      <c r="J126" s="80"/>
      <c r="K126" s="80"/>
      <c r="L126" s="80"/>
      <c r="M126" s="80"/>
      <c r="N126" s="80"/>
      <c r="O126" s="80"/>
      <c r="P126" s="80"/>
      <c r="Q126" s="80"/>
      <c r="R126" s="67"/>
    </row>
    <row r="127" spans="1:37" ht="28.5" customHeight="1">
      <c r="A127" s="67"/>
      <c r="B127" s="338" t="s">
        <v>800</v>
      </c>
      <c r="C127" s="339"/>
      <c r="D127" s="339"/>
      <c r="E127" s="339"/>
      <c r="F127" s="339"/>
      <c r="G127" s="339"/>
      <c r="H127" s="339"/>
      <c r="I127" s="339"/>
      <c r="J127" s="339"/>
      <c r="K127" s="339"/>
      <c r="L127" s="339"/>
      <c r="M127" s="339"/>
      <c r="N127" s="339"/>
      <c r="O127" s="339"/>
      <c r="P127" s="339"/>
      <c r="Q127" s="339"/>
      <c r="R127" s="340"/>
    </row>
    <row r="128" spans="1:37" ht="15.75" customHeight="1">
      <c r="A128" s="67"/>
      <c r="B128" s="336"/>
      <c r="C128" s="336"/>
      <c r="D128" s="303" t="s">
        <v>470</v>
      </c>
      <c r="E128" s="303"/>
      <c r="F128" s="303" t="s">
        <v>492</v>
      </c>
      <c r="G128" s="303"/>
      <c r="H128" s="303" t="s">
        <v>493</v>
      </c>
      <c r="I128" s="303"/>
      <c r="J128" s="303" t="s">
        <v>494</v>
      </c>
      <c r="K128" s="303"/>
      <c r="L128" s="303"/>
      <c r="M128" s="337" t="s">
        <v>454</v>
      </c>
      <c r="N128" s="318"/>
      <c r="O128" s="318"/>
      <c r="P128" s="318"/>
      <c r="Q128" s="318"/>
      <c r="R128" s="319"/>
      <c r="AK128" s="78"/>
    </row>
    <row r="129" spans="1:18" ht="21" customHeight="1">
      <c r="A129" s="67"/>
      <c r="B129" s="210" t="s">
        <v>455</v>
      </c>
      <c r="C129" s="212"/>
      <c r="D129" s="329"/>
      <c r="E129" s="329"/>
      <c r="F129" s="329"/>
      <c r="G129" s="329"/>
      <c r="H129" s="329"/>
      <c r="I129" s="329"/>
      <c r="J129" s="329"/>
      <c r="K129" s="329"/>
      <c r="L129" s="329"/>
      <c r="M129" s="310">
        <f>SUM(D129:L129)</f>
        <v>0</v>
      </c>
      <c r="N129" s="310"/>
      <c r="O129" s="310"/>
      <c r="P129" s="310"/>
      <c r="Q129" s="310"/>
      <c r="R129" s="310"/>
    </row>
    <row r="130" spans="1:18" ht="21" customHeight="1">
      <c r="A130" s="67"/>
      <c r="B130" s="303" t="s">
        <v>456</v>
      </c>
      <c r="C130" s="303"/>
      <c r="D130" s="329"/>
      <c r="E130" s="329"/>
      <c r="F130" s="329"/>
      <c r="G130" s="329"/>
      <c r="H130" s="329"/>
      <c r="I130" s="329"/>
      <c r="J130" s="329"/>
      <c r="K130" s="329"/>
      <c r="L130" s="329"/>
      <c r="M130" s="310">
        <f>SUM(D130:L130)</f>
        <v>0</v>
      </c>
      <c r="N130" s="310"/>
      <c r="O130" s="310"/>
      <c r="P130" s="310"/>
      <c r="Q130" s="310"/>
      <c r="R130" s="310"/>
    </row>
    <row r="131" spans="1:18" ht="22.5" customHeight="1">
      <c r="A131" s="67"/>
      <c r="B131" s="303" t="s">
        <v>457</v>
      </c>
      <c r="C131" s="303"/>
      <c r="D131" s="310">
        <f>SUM(D129:E130)</f>
        <v>0</v>
      </c>
      <c r="E131" s="310"/>
      <c r="F131" s="310">
        <f>SUM(F129:G130)</f>
        <v>0</v>
      </c>
      <c r="G131" s="310"/>
      <c r="H131" s="310">
        <f>SUM(H129:I130)</f>
        <v>0</v>
      </c>
      <c r="I131" s="310"/>
      <c r="J131" s="310">
        <f>SUM(J129:L130)</f>
        <v>0</v>
      </c>
      <c r="K131" s="310"/>
      <c r="L131" s="310"/>
      <c r="M131" s="331">
        <f>SUM(D131:L131)</f>
        <v>0</v>
      </c>
      <c r="N131" s="332"/>
      <c r="O131" s="332"/>
      <c r="P131" s="332"/>
      <c r="Q131" s="332"/>
      <c r="R131" s="333"/>
    </row>
    <row r="132" spans="1:18" ht="4.5" customHeight="1">
      <c r="A132" s="67"/>
      <c r="B132" s="7"/>
      <c r="C132" s="7"/>
      <c r="D132" s="80"/>
      <c r="E132" s="80"/>
      <c r="F132" s="80"/>
      <c r="G132" s="80"/>
      <c r="H132" s="80"/>
      <c r="I132" s="80"/>
      <c r="J132" s="80"/>
      <c r="K132" s="80"/>
      <c r="L132" s="80"/>
      <c r="M132" s="80"/>
      <c r="N132" s="80"/>
      <c r="O132" s="80"/>
      <c r="P132" s="80"/>
      <c r="Q132" s="80"/>
      <c r="R132" s="67"/>
    </row>
    <row r="133" spans="1:18" ht="13.5" customHeight="1">
      <c r="A133" s="67"/>
      <c r="B133" s="330" t="s">
        <v>738</v>
      </c>
      <c r="C133" s="330"/>
      <c r="D133" s="330"/>
      <c r="E133" s="330"/>
      <c r="F133" s="330"/>
      <c r="G133" s="330"/>
      <c r="H133" s="330"/>
      <c r="I133" s="330"/>
      <c r="J133" s="330"/>
      <c r="K133" s="330"/>
      <c r="L133" s="330"/>
      <c r="M133" s="330"/>
      <c r="N133" s="330"/>
      <c r="O133" s="330"/>
      <c r="P133" s="330"/>
      <c r="Q133" s="330"/>
      <c r="R133" s="330"/>
    </row>
    <row r="134" spans="1:18" ht="42" customHeight="1">
      <c r="A134" s="67"/>
      <c r="B134" s="214" t="s">
        <v>739</v>
      </c>
      <c r="C134" s="327"/>
      <c r="D134" s="328" t="s">
        <v>471</v>
      </c>
      <c r="E134" s="328"/>
      <c r="F134" s="328"/>
      <c r="G134" s="328"/>
      <c r="H134" s="317" t="s">
        <v>267</v>
      </c>
      <c r="I134" s="317"/>
      <c r="J134" s="8"/>
      <c r="K134" s="317" t="s">
        <v>264</v>
      </c>
      <c r="L134" s="317"/>
      <c r="M134" s="210" t="s">
        <v>472</v>
      </c>
      <c r="N134" s="211"/>
      <c r="O134" s="211"/>
      <c r="P134" s="212"/>
      <c r="Q134" s="317" t="s">
        <v>267</v>
      </c>
      <c r="R134" s="317"/>
    </row>
    <row r="135" spans="1:18" ht="13.5" customHeight="1">
      <c r="A135" s="67"/>
      <c r="B135" s="311" t="s">
        <v>458</v>
      </c>
      <c r="C135" s="311"/>
      <c r="D135" s="306" t="s">
        <v>707</v>
      </c>
      <c r="E135" s="307"/>
      <c r="F135" s="307"/>
      <c r="G135" s="308"/>
      <c r="H135" s="312"/>
      <c r="I135" s="313"/>
      <c r="J135" s="81"/>
      <c r="K135" s="303" t="s">
        <v>261</v>
      </c>
      <c r="L135" s="303"/>
      <c r="M135" s="306" t="s">
        <v>710</v>
      </c>
      <c r="N135" s="307"/>
      <c r="O135" s="307"/>
      <c r="P135" s="308"/>
      <c r="Q135" s="314"/>
      <c r="R135" s="315"/>
    </row>
    <row r="136" spans="1:18" ht="13.5" customHeight="1">
      <c r="A136" s="67"/>
      <c r="B136" s="311" t="s">
        <v>459</v>
      </c>
      <c r="C136" s="311"/>
      <c r="D136" s="306" t="s">
        <v>707</v>
      </c>
      <c r="E136" s="307"/>
      <c r="F136" s="307"/>
      <c r="G136" s="308"/>
      <c r="H136" s="325"/>
      <c r="I136" s="326"/>
      <c r="J136" s="81"/>
      <c r="K136" s="210" t="s">
        <v>262</v>
      </c>
      <c r="L136" s="212"/>
      <c r="M136" s="306" t="s">
        <v>711</v>
      </c>
      <c r="N136" s="307"/>
      <c r="O136" s="307"/>
      <c r="P136" s="308"/>
      <c r="Q136" s="314"/>
      <c r="R136" s="315"/>
    </row>
    <row r="137" spans="1:18" ht="13.5" customHeight="1">
      <c r="A137" s="67"/>
      <c r="B137" s="311" t="s">
        <v>460</v>
      </c>
      <c r="C137" s="311"/>
      <c r="D137" s="306" t="s">
        <v>741</v>
      </c>
      <c r="E137" s="307"/>
      <c r="F137" s="307"/>
      <c r="G137" s="308"/>
      <c r="H137" s="312"/>
      <c r="I137" s="313"/>
      <c r="J137" s="81"/>
      <c r="K137" s="303" t="s">
        <v>263</v>
      </c>
      <c r="L137" s="303"/>
      <c r="M137" s="306" t="s">
        <v>712</v>
      </c>
      <c r="N137" s="307"/>
      <c r="O137" s="307"/>
      <c r="P137" s="308"/>
      <c r="Q137" s="314"/>
      <c r="R137" s="315"/>
    </row>
    <row r="138" spans="1:18" ht="13.5" customHeight="1">
      <c r="A138" s="67"/>
      <c r="B138" s="311" t="s">
        <v>461</v>
      </c>
      <c r="C138" s="311"/>
      <c r="D138" s="306" t="s">
        <v>709</v>
      </c>
      <c r="E138" s="307"/>
      <c r="F138" s="307"/>
      <c r="G138" s="308"/>
      <c r="H138" s="312"/>
      <c r="I138" s="313"/>
      <c r="J138" s="81"/>
      <c r="K138" s="311" t="s">
        <v>464</v>
      </c>
      <c r="L138" s="311"/>
      <c r="M138" s="306"/>
      <c r="N138" s="307"/>
      <c r="O138" s="307"/>
      <c r="P138" s="308"/>
      <c r="Q138" s="314"/>
      <c r="R138" s="315"/>
    </row>
    <row r="139" spans="1:18" ht="13.5" customHeight="1">
      <c r="A139" s="67"/>
      <c r="B139" s="311" t="s">
        <v>462</v>
      </c>
      <c r="C139" s="311"/>
      <c r="D139" s="306" t="s">
        <v>740</v>
      </c>
      <c r="E139" s="307"/>
      <c r="F139" s="307"/>
      <c r="G139" s="308"/>
      <c r="H139" s="312"/>
      <c r="I139" s="313"/>
      <c r="J139" s="81"/>
      <c r="K139" s="210" t="s">
        <v>276</v>
      </c>
      <c r="L139" s="211"/>
      <c r="M139" s="211"/>
      <c r="N139" s="211"/>
      <c r="O139" s="211"/>
      <c r="P139" s="212"/>
      <c r="Q139" s="324">
        <f>SUM(Q135:R138)</f>
        <v>0</v>
      </c>
      <c r="R139" s="324"/>
    </row>
    <row r="140" spans="1:18" ht="13.5" customHeight="1">
      <c r="A140" s="67"/>
      <c r="B140" s="311" t="s">
        <v>463</v>
      </c>
      <c r="C140" s="311"/>
      <c r="D140" s="306" t="s">
        <v>747</v>
      </c>
      <c r="E140" s="307"/>
      <c r="F140" s="307"/>
      <c r="G140" s="308"/>
      <c r="H140" s="312"/>
      <c r="I140" s="313"/>
      <c r="J140" s="81"/>
      <c r="K140" s="317" t="s">
        <v>266</v>
      </c>
      <c r="L140" s="317"/>
      <c r="M140" s="210" t="s">
        <v>472</v>
      </c>
      <c r="N140" s="211"/>
      <c r="O140" s="211"/>
      <c r="P140" s="212"/>
      <c r="Q140" s="317" t="s">
        <v>267</v>
      </c>
      <c r="R140" s="317"/>
    </row>
    <row r="141" spans="1:18" ht="13.5" customHeight="1">
      <c r="A141" s="67"/>
      <c r="B141" s="311" t="s">
        <v>464</v>
      </c>
      <c r="C141" s="311"/>
      <c r="D141" s="306" t="s">
        <v>748</v>
      </c>
      <c r="E141" s="307"/>
      <c r="F141" s="307"/>
      <c r="G141" s="308"/>
      <c r="H141" s="312"/>
      <c r="I141" s="313"/>
      <c r="J141" s="81"/>
      <c r="K141" s="303" t="s">
        <v>261</v>
      </c>
      <c r="L141" s="303"/>
      <c r="M141" s="306" t="s">
        <v>713</v>
      </c>
      <c r="N141" s="307"/>
      <c r="O141" s="307"/>
      <c r="P141" s="308"/>
      <c r="Q141" s="316"/>
      <c r="R141" s="316"/>
    </row>
    <row r="142" spans="1:18" ht="13.5" customHeight="1">
      <c r="A142" s="67"/>
      <c r="B142" s="311" t="s">
        <v>464</v>
      </c>
      <c r="C142" s="311"/>
      <c r="D142" s="306" t="s">
        <v>748</v>
      </c>
      <c r="E142" s="307"/>
      <c r="F142" s="307"/>
      <c r="G142" s="308"/>
      <c r="H142" s="312"/>
      <c r="I142" s="313"/>
      <c r="J142" s="81"/>
      <c r="K142" s="210" t="s">
        <v>262</v>
      </c>
      <c r="L142" s="212"/>
      <c r="M142" s="306"/>
      <c r="N142" s="307"/>
      <c r="O142" s="307"/>
      <c r="P142" s="308"/>
      <c r="Q142" s="314"/>
      <c r="R142" s="315"/>
    </row>
    <row r="143" spans="1:18" ht="13.5" customHeight="1">
      <c r="A143" s="67"/>
      <c r="B143" s="311" t="s">
        <v>464</v>
      </c>
      <c r="C143" s="311"/>
      <c r="D143" s="306" t="s">
        <v>748</v>
      </c>
      <c r="E143" s="307"/>
      <c r="F143" s="307"/>
      <c r="G143" s="308"/>
      <c r="H143" s="312"/>
      <c r="I143" s="313"/>
      <c r="J143" s="81"/>
      <c r="K143" s="303" t="s">
        <v>265</v>
      </c>
      <c r="L143" s="303"/>
      <c r="M143" s="306" t="s">
        <v>714</v>
      </c>
      <c r="N143" s="307"/>
      <c r="O143" s="307"/>
      <c r="P143" s="308"/>
      <c r="Q143" s="316"/>
      <c r="R143" s="316"/>
    </row>
    <row r="144" spans="1:18" ht="13.5" customHeight="1">
      <c r="A144" s="67"/>
      <c r="B144" s="311" t="s">
        <v>464</v>
      </c>
      <c r="C144" s="311"/>
      <c r="D144" s="306" t="s">
        <v>748</v>
      </c>
      <c r="E144" s="307"/>
      <c r="F144" s="307"/>
      <c r="G144" s="308"/>
      <c r="H144" s="312"/>
      <c r="I144" s="313"/>
      <c r="J144" s="81"/>
      <c r="K144" s="210" t="s">
        <v>464</v>
      </c>
      <c r="L144" s="212"/>
      <c r="M144" s="306"/>
      <c r="N144" s="307"/>
      <c r="O144" s="307"/>
      <c r="P144" s="308"/>
      <c r="Q144" s="322"/>
      <c r="R144" s="323"/>
    </row>
    <row r="145" spans="1:18" ht="13.5" customHeight="1">
      <c r="A145" s="67"/>
      <c r="B145" s="303" t="s">
        <v>467</v>
      </c>
      <c r="C145" s="303"/>
      <c r="D145" s="303"/>
      <c r="E145" s="303"/>
      <c r="F145" s="303"/>
      <c r="G145" s="303"/>
      <c r="H145" s="304">
        <f>SUM(H135:I144)</f>
        <v>0</v>
      </c>
      <c r="I145" s="305"/>
      <c r="J145" s="8"/>
      <c r="K145" s="210" t="s">
        <v>277</v>
      </c>
      <c r="L145" s="211"/>
      <c r="M145" s="211"/>
      <c r="N145" s="211"/>
      <c r="O145" s="211"/>
      <c r="P145" s="212"/>
      <c r="Q145" s="324">
        <f>SUM(Q141:R144)</f>
        <v>0</v>
      </c>
      <c r="R145" s="324"/>
    </row>
    <row r="146" spans="1:18" ht="13.5" customHeight="1">
      <c r="A146" s="67"/>
      <c r="B146" s="2"/>
      <c r="C146" s="2"/>
      <c r="D146" s="2"/>
      <c r="E146" s="2"/>
      <c r="F146" s="2"/>
      <c r="G146" s="2"/>
      <c r="H146" s="2"/>
      <c r="I146" s="2"/>
      <c r="J146" s="8"/>
      <c r="K146" s="303" t="s">
        <v>466</v>
      </c>
      <c r="L146" s="303"/>
      <c r="M146" s="303"/>
      <c r="N146" s="303"/>
      <c r="O146" s="303"/>
      <c r="P146" s="303"/>
      <c r="Q146" s="299">
        <f>Q139+Q145</f>
        <v>0</v>
      </c>
      <c r="R146" s="300"/>
    </row>
    <row r="147" spans="1:18" ht="4.5" customHeight="1">
      <c r="A147" s="67"/>
      <c r="B147" s="2"/>
      <c r="C147" s="2"/>
      <c r="D147" s="2"/>
      <c r="E147" s="2"/>
      <c r="F147" s="2"/>
      <c r="G147" s="2"/>
      <c r="H147" s="2"/>
      <c r="I147" s="2"/>
      <c r="J147" s="8"/>
      <c r="K147" s="2"/>
      <c r="L147" s="2"/>
      <c r="M147" s="2"/>
      <c r="N147" s="2"/>
      <c r="O147" s="2"/>
      <c r="P147" s="2"/>
      <c r="Q147" s="2"/>
      <c r="R147" s="2"/>
    </row>
    <row r="148" spans="1:18" ht="12" customHeight="1">
      <c r="A148" s="67"/>
      <c r="B148" s="210" t="s">
        <v>230</v>
      </c>
      <c r="C148" s="211"/>
      <c r="D148" s="211"/>
      <c r="E148" s="211"/>
      <c r="F148" s="211"/>
      <c r="G148" s="211"/>
      <c r="H148" s="211"/>
      <c r="I148" s="211"/>
      <c r="J148" s="211"/>
      <c r="K148" s="211"/>
      <c r="L148" s="211"/>
      <c r="M148" s="211"/>
      <c r="N148" s="211"/>
      <c r="O148" s="211"/>
      <c r="P148" s="212"/>
      <c r="Q148" s="299">
        <f>H145-Q146</f>
        <v>0</v>
      </c>
      <c r="R148" s="300"/>
    </row>
    <row r="149" spans="1:18" ht="4.5" customHeight="1">
      <c r="A149" s="67"/>
      <c r="B149" s="7"/>
      <c r="C149" s="7"/>
      <c r="D149" s="7"/>
      <c r="E149" s="7"/>
      <c r="F149" s="7"/>
      <c r="G149" s="7"/>
      <c r="H149" s="7"/>
      <c r="I149" s="7"/>
      <c r="J149" s="7"/>
      <c r="K149" s="7"/>
      <c r="L149" s="7"/>
      <c r="M149" s="7"/>
      <c r="N149" s="7"/>
      <c r="O149" s="7"/>
      <c r="P149" s="7"/>
      <c r="Q149" s="7"/>
      <c r="R149" s="2"/>
    </row>
    <row r="150" spans="1:18" ht="12" customHeight="1">
      <c r="B150" s="210" t="s">
        <v>280</v>
      </c>
      <c r="C150" s="211"/>
      <c r="D150" s="211"/>
      <c r="E150" s="211"/>
      <c r="F150" s="211"/>
      <c r="G150" s="211"/>
      <c r="H150" s="211"/>
      <c r="I150" s="211"/>
      <c r="J150" s="211"/>
      <c r="K150" s="211"/>
      <c r="L150" s="211"/>
      <c r="M150" s="211"/>
      <c r="N150" s="211"/>
      <c r="O150" s="211"/>
      <c r="P150" s="212"/>
      <c r="Q150" s="301">
        <f>IF(M131=0,0,Q148/M131)</f>
        <v>0</v>
      </c>
      <c r="R150" s="302"/>
    </row>
    <row r="151" spans="1:18" ht="4.5" customHeight="1">
      <c r="B151" s="1"/>
      <c r="C151" s="1"/>
      <c r="D151" s="1"/>
      <c r="E151" s="1"/>
      <c r="F151" s="1"/>
      <c r="G151" s="1"/>
      <c r="H151" s="1"/>
      <c r="I151" s="1"/>
      <c r="J151" s="1"/>
      <c r="K151" s="1"/>
      <c r="L151" s="1"/>
      <c r="M151" s="1"/>
      <c r="N151" s="1"/>
      <c r="O151" s="1"/>
      <c r="P151" s="1"/>
      <c r="Q151" s="1"/>
      <c r="R151" s="1"/>
    </row>
    <row r="152" spans="1:18" ht="12" customHeight="1">
      <c r="B152" s="318" t="s">
        <v>260</v>
      </c>
      <c r="C152" s="318"/>
      <c r="D152" s="318"/>
      <c r="E152" s="318"/>
      <c r="F152" s="318"/>
      <c r="G152" s="318"/>
      <c r="H152" s="318"/>
      <c r="I152" s="318"/>
      <c r="J152" s="318"/>
      <c r="K152" s="318"/>
      <c r="L152" s="318"/>
      <c r="M152" s="318"/>
      <c r="N152" s="318"/>
      <c r="O152" s="318"/>
      <c r="P152" s="319"/>
      <c r="Q152" s="320">
        <f>IF(M131=0,0,H145/M131)</f>
        <v>0</v>
      </c>
      <c r="R152" s="321"/>
    </row>
  </sheetData>
  <sheetProtection password="CE0F" sheet="1" objects="1" scenarios="1"/>
  <mergeCells count="159">
    <mergeCell ref="B95:C95"/>
    <mergeCell ref="D95:R95"/>
    <mergeCell ref="B97:C97"/>
    <mergeCell ref="D97:I97"/>
    <mergeCell ref="K97:L97"/>
    <mergeCell ref="M97:R97"/>
    <mergeCell ref="B103:C103"/>
    <mergeCell ref="D103:E103"/>
    <mergeCell ref="G103:H103"/>
    <mergeCell ref="K103:L103"/>
    <mergeCell ref="N103:O103"/>
    <mergeCell ref="P103:R103"/>
    <mergeCell ref="B99:C99"/>
    <mergeCell ref="D99:I99"/>
    <mergeCell ref="K99:L99"/>
    <mergeCell ref="M99:R99"/>
    <mergeCell ref="B101:C101"/>
    <mergeCell ref="D101:I101"/>
    <mergeCell ref="K101:L101"/>
    <mergeCell ref="M101:R101"/>
    <mergeCell ref="B107:C107"/>
    <mergeCell ref="D107:I107"/>
    <mergeCell ref="K107:L107"/>
    <mergeCell ref="M107:R107"/>
    <mergeCell ref="B109:C109"/>
    <mergeCell ref="D109:I109"/>
    <mergeCell ref="K109:L109"/>
    <mergeCell ref="M109:R109"/>
    <mergeCell ref="B105:C105"/>
    <mergeCell ref="D105:I105"/>
    <mergeCell ref="K105:L105"/>
    <mergeCell ref="M105:N105"/>
    <mergeCell ref="O105:P105"/>
    <mergeCell ref="Q105:R105"/>
    <mergeCell ref="B115:R115"/>
    <mergeCell ref="B116:R116"/>
    <mergeCell ref="B117:D117"/>
    <mergeCell ref="E117:R117"/>
    <mergeCell ref="B118:D118"/>
    <mergeCell ref="E118:R118"/>
    <mergeCell ref="B111:C111"/>
    <mergeCell ref="D111:I111"/>
    <mergeCell ref="K111:L111"/>
    <mergeCell ref="M111:R111"/>
    <mergeCell ref="B113:C113"/>
    <mergeCell ref="E113:F113"/>
    <mergeCell ref="H113:I113"/>
    <mergeCell ref="J113:K113"/>
    <mergeCell ref="L113:M113"/>
    <mergeCell ref="N113:R113"/>
    <mergeCell ref="B127:R127"/>
    <mergeCell ref="B128:C128"/>
    <mergeCell ref="D128:E128"/>
    <mergeCell ref="F128:G128"/>
    <mergeCell ref="H128:I128"/>
    <mergeCell ref="J128:L128"/>
    <mergeCell ref="M128:R128"/>
    <mergeCell ref="B119:D119"/>
    <mergeCell ref="E119:R119"/>
    <mergeCell ref="B121:R121"/>
    <mergeCell ref="B122:R122"/>
    <mergeCell ref="B124:R124"/>
    <mergeCell ref="B125:R125"/>
    <mergeCell ref="B130:C130"/>
    <mergeCell ref="D130:E130"/>
    <mergeCell ref="F130:G130"/>
    <mergeCell ref="H130:I130"/>
    <mergeCell ref="J130:L130"/>
    <mergeCell ref="M130:R130"/>
    <mergeCell ref="B129:C129"/>
    <mergeCell ref="D129:E129"/>
    <mergeCell ref="F129:G129"/>
    <mergeCell ref="H129:I129"/>
    <mergeCell ref="J129:L129"/>
    <mergeCell ref="M129:R129"/>
    <mergeCell ref="B133:R133"/>
    <mergeCell ref="B134:C134"/>
    <mergeCell ref="D134:G134"/>
    <mergeCell ref="H134:I134"/>
    <mergeCell ref="K134:L134"/>
    <mergeCell ref="M134:P134"/>
    <mergeCell ref="Q134:R134"/>
    <mergeCell ref="B131:C131"/>
    <mergeCell ref="D131:E131"/>
    <mergeCell ref="F131:G131"/>
    <mergeCell ref="H131:I131"/>
    <mergeCell ref="J131:L131"/>
    <mergeCell ref="M131:R131"/>
    <mergeCell ref="B136:C136"/>
    <mergeCell ref="D136:G136"/>
    <mergeCell ref="H136:I136"/>
    <mergeCell ref="K136:L136"/>
    <mergeCell ref="M136:P136"/>
    <mergeCell ref="Q136:R136"/>
    <mergeCell ref="B135:C135"/>
    <mergeCell ref="D135:G135"/>
    <mergeCell ref="H135:I135"/>
    <mergeCell ref="K135:L135"/>
    <mergeCell ref="M135:P135"/>
    <mergeCell ref="Q135:R135"/>
    <mergeCell ref="B138:C138"/>
    <mergeCell ref="D138:G138"/>
    <mergeCell ref="H138:I138"/>
    <mergeCell ref="K138:L138"/>
    <mergeCell ref="M138:P138"/>
    <mergeCell ref="Q138:R138"/>
    <mergeCell ref="B137:C137"/>
    <mergeCell ref="D137:G137"/>
    <mergeCell ref="H137:I137"/>
    <mergeCell ref="K137:L137"/>
    <mergeCell ref="M137:P137"/>
    <mergeCell ref="Q137:R137"/>
    <mergeCell ref="B139:C139"/>
    <mergeCell ref="D139:G139"/>
    <mergeCell ref="H139:I139"/>
    <mergeCell ref="K139:P139"/>
    <mergeCell ref="Q139:R139"/>
    <mergeCell ref="B140:C140"/>
    <mergeCell ref="D140:G140"/>
    <mergeCell ref="H140:I140"/>
    <mergeCell ref="K140:L140"/>
    <mergeCell ref="M140:P140"/>
    <mergeCell ref="B142:C142"/>
    <mergeCell ref="D142:G142"/>
    <mergeCell ref="H142:I142"/>
    <mergeCell ref="K142:L142"/>
    <mergeCell ref="M142:P142"/>
    <mergeCell ref="Q142:R142"/>
    <mergeCell ref="Q140:R140"/>
    <mergeCell ref="B141:C141"/>
    <mergeCell ref="D141:G141"/>
    <mergeCell ref="H141:I141"/>
    <mergeCell ref="K141:L141"/>
    <mergeCell ref="M141:P141"/>
    <mergeCell ref="Q141:R141"/>
    <mergeCell ref="B144:C144"/>
    <mergeCell ref="D144:G144"/>
    <mergeCell ref="H144:I144"/>
    <mergeCell ref="K144:L144"/>
    <mergeCell ref="M144:P144"/>
    <mergeCell ref="Q144:R144"/>
    <mergeCell ref="B143:C143"/>
    <mergeCell ref="D143:G143"/>
    <mergeCell ref="H143:I143"/>
    <mergeCell ref="K143:L143"/>
    <mergeCell ref="M143:P143"/>
    <mergeCell ref="Q143:R143"/>
    <mergeCell ref="B148:P148"/>
    <mergeCell ref="Q148:R148"/>
    <mergeCell ref="B150:P150"/>
    <mergeCell ref="Q150:R150"/>
    <mergeCell ref="B152:P152"/>
    <mergeCell ref="Q152:R152"/>
    <mergeCell ref="B145:G145"/>
    <mergeCell ref="H145:I145"/>
    <mergeCell ref="K145:P145"/>
    <mergeCell ref="Q145:R145"/>
    <mergeCell ref="K146:P146"/>
    <mergeCell ref="Q146:R146"/>
  </mergeCells>
  <conditionalFormatting sqref="B119 D103">
    <cfRule type="cellIs" dxfId="3" priority="1" stopIfTrue="1" operator="equal">
      <formula>0</formula>
    </cfRule>
  </conditionalFormatting>
  <dataValidations count="13">
    <dataValidation type="list" allowBlank="1" showInputMessage="1" showErrorMessage="1" sqref="F103 I103:J103 M103 P103:R103">
      <formula1>NoofBlocks</formula1>
    </dataValidation>
    <dataValidation type="list" allowBlank="1" showInputMessage="1" showErrorMessage="1" sqref="N113:R113">
      <formula1>$AO$3:$AO$8</formula1>
    </dataValidation>
    <dataValidation type="list" allowBlank="1" showInputMessage="1" showErrorMessage="1" sqref="D99:I99">
      <formula1>INDIRECT(SUBSTITUTE(M97," ",""))</formula1>
    </dataValidation>
    <dataValidation type="list" allowBlank="1" showInputMessage="1" showErrorMessage="1" sqref="M99:R99">
      <formula1>INDIRECT(SUBSTITUTE(D99," ",""))</formula1>
    </dataValidation>
    <dataValidation type="list" allowBlank="1" showInputMessage="1" showErrorMessage="1" sqref="D113">
      <formula1>$AL$3:$AL$4</formula1>
    </dataValidation>
    <dataValidation type="list" allowBlank="1" showInputMessage="1" showErrorMessage="1" sqref="G113 J113:K113">
      <formula1>$AM$3:$AM$4</formula1>
    </dataValidation>
    <dataValidation type="list" allowBlank="1" showInputMessage="1" showErrorMessage="1" sqref="D109:I109">
      <formula1>SettingType</formula1>
    </dataValidation>
    <dataValidation type="list" allowBlank="1" showInputMessage="1" showErrorMessage="1" sqref="M109:R109">
      <formula1>AK3:AK94</formula1>
    </dataValidation>
    <dataValidation type="list" allowBlank="1" showInputMessage="1" showErrorMessage="1" sqref="D101:I101">
      <formula1>DelivererType</formula1>
    </dataValidation>
    <dataValidation type="list" allowBlank="1" showInputMessage="1" showErrorMessage="1" sqref="M101:R101">
      <formula1>NoofSessions</formula1>
    </dataValidation>
    <dataValidation type="list" allowBlank="1" showInputMessage="1" showErrorMessage="1" sqref="M97:R97">
      <formula1>Region</formula1>
    </dataValidation>
    <dataValidation allowBlank="1" showErrorMessage="1" sqref="D97 M107 M105 D105 M111"/>
    <dataValidation type="list" allowBlank="1" showInputMessage="1" showErrorMessage="1" sqref="D111:I111">
      <formula1>$AN$3:$AN$6</formula1>
    </dataValidation>
  </dataValidations>
  <pageMargins left="0.74803149606299213" right="0.74803149606299213" top="0.47244094488188981" bottom="0.23622047244094491" header="0.51181102362204722" footer="0.51181102362204722"/>
  <pageSetup paperSize="9" scale="53"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pageSetUpPr fitToPage="1"/>
  </sheetPr>
  <dimension ref="A1:AO152"/>
  <sheetViews>
    <sheetView showGridLines="0" showZeros="0" topLeftCell="A94" zoomScaleNormal="100" workbookViewId="0">
      <selection activeCell="B94" sqref="B94"/>
    </sheetView>
  </sheetViews>
  <sheetFormatPr defaultRowHeight="12" customHeight="1"/>
  <cols>
    <col min="1" max="1" width="1.7109375" style="58" customWidth="1"/>
    <col min="2" max="3" width="9.42578125" style="58" customWidth="1"/>
    <col min="4" max="4" width="10.28515625" style="58" customWidth="1"/>
    <col min="5" max="8" width="9.42578125" style="58" customWidth="1"/>
    <col min="9" max="9" width="10.7109375" style="58" customWidth="1"/>
    <col min="10" max="10" width="1.7109375" style="58" customWidth="1"/>
    <col min="11" max="18" width="9.42578125" style="58" customWidth="1"/>
    <col min="19" max="19" width="1.7109375" style="58" customWidth="1"/>
    <col min="20" max="20" width="9" style="58" customWidth="1"/>
    <col min="21" max="21" width="32.7109375" style="58" bestFit="1" customWidth="1"/>
    <col min="22" max="22" width="15.42578125" style="58" bestFit="1" customWidth="1"/>
    <col min="23" max="23" width="53.42578125" style="58" bestFit="1" customWidth="1"/>
    <col min="24" max="24" width="30.28515625" style="58" bestFit="1" customWidth="1"/>
    <col min="25" max="25" width="34.42578125" style="58" bestFit="1" customWidth="1"/>
    <col min="26" max="26" width="30.28515625" style="58" bestFit="1" customWidth="1"/>
    <col min="27" max="27" width="30.85546875" style="58" bestFit="1" customWidth="1"/>
    <col min="28" max="28" width="31.5703125" style="58" bestFit="1" customWidth="1"/>
    <col min="29" max="29" width="31.140625" style="58" bestFit="1" customWidth="1"/>
    <col min="30" max="30" width="33.85546875" style="58" bestFit="1" customWidth="1"/>
    <col min="31" max="31" width="35.140625" style="58" bestFit="1" customWidth="1"/>
    <col min="32" max="32" width="30.28515625" style="58" bestFit="1" customWidth="1"/>
    <col min="33" max="33" width="20.5703125" style="58" bestFit="1" customWidth="1"/>
    <col min="34" max="34" width="17.140625" style="58" bestFit="1" customWidth="1"/>
    <col min="35" max="35" width="14.7109375" style="58" bestFit="1" customWidth="1"/>
    <col min="36" max="36" width="28.7109375" style="58" bestFit="1" customWidth="1"/>
    <col min="37" max="37" width="48.140625" style="58" bestFit="1" customWidth="1"/>
    <col min="38" max="38" width="22.85546875" style="58" customWidth="1"/>
    <col min="39" max="39" width="18.5703125" style="58" customWidth="1"/>
    <col min="40" max="40" width="18.7109375" style="58" customWidth="1"/>
    <col min="41" max="41" width="35" style="58" customWidth="1"/>
    <col min="42" max="16384" width="9.140625" style="58"/>
  </cols>
  <sheetData>
    <row r="1" spans="21:41" ht="12" hidden="1" customHeight="1">
      <c r="U1" s="54" t="s">
        <v>519</v>
      </c>
      <c r="V1" s="55" t="s">
        <v>497</v>
      </c>
      <c r="W1" s="54" t="s">
        <v>473</v>
      </c>
      <c r="X1" s="55" t="s">
        <v>283</v>
      </c>
      <c r="Y1" s="55" t="s">
        <v>284</v>
      </c>
      <c r="Z1" s="55" t="s">
        <v>285</v>
      </c>
      <c r="AA1" s="55" t="s">
        <v>286</v>
      </c>
      <c r="AB1" s="55" t="s">
        <v>287</v>
      </c>
      <c r="AC1" s="55" t="s">
        <v>288</v>
      </c>
      <c r="AD1" s="55" t="s">
        <v>289</v>
      </c>
      <c r="AE1" s="55" t="s">
        <v>290</v>
      </c>
      <c r="AF1" s="55" t="s">
        <v>291</v>
      </c>
      <c r="AG1" s="54" t="s">
        <v>223</v>
      </c>
      <c r="AH1" s="56" t="s">
        <v>236</v>
      </c>
      <c r="AI1" s="54" t="s">
        <v>527</v>
      </c>
      <c r="AJ1" s="57" t="s">
        <v>517</v>
      </c>
      <c r="AK1" s="54" t="s">
        <v>234</v>
      </c>
      <c r="AL1" s="54" t="s">
        <v>581</v>
      </c>
      <c r="AM1" s="54" t="s">
        <v>582</v>
      </c>
      <c r="AN1" s="54" t="s">
        <v>583</v>
      </c>
      <c r="AO1" s="54" t="s">
        <v>715</v>
      </c>
    </row>
    <row r="2" spans="21:41" ht="12" hidden="1" customHeight="1"/>
    <row r="3" spans="21:41" ht="12" hidden="1" customHeight="1">
      <c r="U3" s="58" t="s">
        <v>237</v>
      </c>
      <c r="V3" s="59" t="s">
        <v>498</v>
      </c>
      <c r="W3" s="60" t="s">
        <v>488</v>
      </c>
      <c r="X3" s="61" t="s">
        <v>177</v>
      </c>
      <c r="Y3" s="61" t="s">
        <v>509</v>
      </c>
      <c r="Z3" s="61" t="s">
        <v>186</v>
      </c>
      <c r="AA3" s="58" t="s">
        <v>295</v>
      </c>
      <c r="AB3" s="58" t="s">
        <v>297</v>
      </c>
      <c r="AC3" s="61" t="s">
        <v>92</v>
      </c>
      <c r="AD3" s="61" t="s">
        <v>16</v>
      </c>
      <c r="AE3" s="61" t="s">
        <v>301</v>
      </c>
      <c r="AF3" s="61" t="s">
        <v>192</v>
      </c>
      <c r="AG3" s="58" t="s">
        <v>227</v>
      </c>
      <c r="AH3" s="61">
        <v>6</v>
      </c>
      <c r="AI3" s="61">
        <v>1</v>
      </c>
      <c r="AJ3" s="58" t="s">
        <v>246</v>
      </c>
      <c r="AK3" s="58" t="s">
        <v>694</v>
      </c>
      <c r="AL3" s="58" t="s">
        <v>228</v>
      </c>
      <c r="AM3" s="58" t="s">
        <v>228</v>
      </c>
      <c r="AN3" s="58" t="s">
        <v>584</v>
      </c>
      <c r="AO3" s="118" t="s">
        <v>716</v>
      </c>
    </row>
    <row r="4" spans="21:41" ht="12" hidden="1" customHeight="1">
      <c r="U4" s="58" t="s">
        <v>496</v>
      </c>
      <c r="V4" s="59" t="s">
        <v>499</v>
      </c>
      <c r="W4" s="60" t="s">
        <v>490</v>
      </c>
      <c r="X4" s="61" t="s">
        <v>194</v>
      </c>
      <c r="Y4" s="61" t="s">
        <v>178</v>
      </c>
      <c r="Z4" s="61" t="s">
        <v>97</v>
      </c>
      <c r="AA4" s="58" t="s">
        <v>296</v>
      </c>
      <c r="AB4" s="58" t="s">
        <v>298</v>
      </c>
      <c r="AC4" s="61" t="s">
        <v>549</v>
      </c>
      <c r="AD4" s="61" t="s">
        <v>35</v>
      </c>
      <c r="AE4" s="61" t="s">
        <v>191</v>
      </c>
      <c r="AF4" s="61" t="s">
        <v>579</v>
      </c>
      <c r="AG4" s="58" t="s">
        <v>224</v>
      </c>
      <c r="AH4" s="61">
        <v>7</v>
      </c>
      <c r="AI4" s="61">
        <v>2</v>
      </c>
      <c r="AJ4" s="58" t="s">
        <v>550</v>
      </c>
      <c r="AK4" s="62" t="s">
        <v>495</v>
      </c>
      <c r="AL4" s="58" t="s">
        <v>229</v>
      </c>
      <c r="AM4" s="58" t="s">
        <v>229</v>
      </c>
      <c r="AN4" s="58" t="s">
        <v>585</v>
      </c>
      <c r="AO4" s="118" t="s">
        <v>717</v>
      </c>
    </row>
    <row r="5" spans="21:41" ht="12" hidden="1" customHeight="1">
      <c r="U5" s="63" t="s">
        <v>530</v>
      </c>
      <c r="V5" s="59" t="s">
        <v>500</v>
      </c>
      <c r="W5" s="60" t="s">
        <v>491</v>
      </c>
      <c r="X5" s="61" t="s">
        <v>95</v>
      </c>
      <c r="Y5" s="61" t="s">
        <v>13</v>
      </c>
      <c r="Z5" s="61" t="s">
        <v>551</v>
      </c>
      <c r="AA5" s="61" t="s">
        <v>187</v>
      </c>
      <c r="AB5" s="58" t="s">
        <v>380</v>
      </c>
      <c r="AC5" s="61" t="s">
        <v>125</v>
      </c>
      <c r="AD5" s="61" t="s">
        <v>84</v>
      </c>
      <c r="AE5" s="61" t="s">
        <v>93</v>
      </c>
      <c r="AF5" s="61" t="s">
        <v>46</v>
      </c>
      <c r="AG5" s="58" t="s">
        <v>225</v>
      </c>
      <c r="AH5" s="61">
        <v>8</v>
      </c>
      <c r="AI5" s="61">
        <v>3</v>
      </c>
      <c r="AJ5" s="63" t="s">
        <v>507</v>
      </c>
      <c r="AK5" s="62" t="s">
        <v>695</v>
      </c>
      <c r="AN5" s="58" t="s">
        <v>586</v>
      </c>
      <c r="AO5" s="118" t="s">
        <v>718</v>
      </c>
    </row>
    <row r="6" spans="21:41" ht="12" hidden="1" customHeight="1">
      <c r="U6" s="58" t="s">
        <v>531</v>
      </c>
      <c r="V6" s="59" t="s">
        <v>501</v>
      </c>
      <c r="W6" s="60" t="s">
        <v>474</v>
      </c>
      <c r="X6" s="61" t="s">
        <v>552</v>
      </c>
      <c r="Y6" s="61" t="s">
        <v>50</v>
      </c>
      <c r="Z6" s="61" t="s">
        <v>117</v>
      </c>
      <c r="AA6" s="61" t="s">
        <v>33</v>
      </c>
      <c r="AB6" s="59" t="s">
        <v>537</v>
      </c>
      <c r="AC6" s="61" t="s">
        <v>351</v>
      </c>
      <c r="AD6" s="61" t="s">
        <v>100</v>
      </c>
      <c r="AE6" s="61" t="s">
        <v>318</v>
      </c>
      <c r="AF6" s="61" t="s">
        <v>54</v>
      </c>
      <c r="AG6" s="58" t="s">
        <v>226</v>
      </c>
      <c r="AI6" s="61">
        <v>4</v>
      </c>
      <c r="AJ6" s="63" t="s">
        <v>513</v>
      </c>
      <c r="AK6" s="59" t="s">
        <v>696</v>
      </c>
      <c r="AN6" s="58" t="s">
        <v>229</v>
      </c>
      <c r="AO6" s="118" t="s">
        <v>719</v>
      </c>
    </row>
    <row r="7" spans="21:41" ht="12" hidden="1" customHeight="1">
      <c r="U7" s="63" t="s">
        <v>241</v>
      </c>
      <c r="V7" s="59" t="s">
        <v>502</v>
      </c>
      <c r="W7" s="60" t="s">
        <v>475</v>
      </c>
      <c r="X7" s="61" t="s">
        <v>320</v>
      </c>
      <c r="Y7" s="61" t="s">
        <v>40</v>
      </c>
      <c r="Z7" s="61" t="s">
        <v>154</v>
      </c>
      <c r="AA7" s="61" t="s">
        <v>42</v>
      </c>
      <c r="AB7" s="61" t="s">
        <v>510</v>
      </c>
      <c r="AC7" s="61" t="s">
        <v>553</v>
      </c>
      <c r="AD7" s="61" t="s">
        <v>132</v>
      </c>
      <c r="AE7" s="61" t="s">
        <v>333</v>
      </c>
      <c r="AF7" s="59" t="s">
        <v>537</v>
      </c>
      <c r="AI7" s="61">
        <v>5</v>
      </c>
      <c r="AJ7" s="61" t="s">
        <v>183</v>
      </c>
      <c r="AK7" s="62" t="s">
        <v>160</v>
      </c>
      <c r="AO7" s="118" t="s">
        <v>723</v>
      </c>
    </row>
    <row r="8" spans="21:41" ht="12" hidden="1" customHeight="1">
      <c r="U8" s="63" t="s">
        <v>167</v>
      </c>
      <c r="V8" s="59" t="s">
        <v>503</v>
      </c>
      <c r="W8" s="60" t="s">
        <v>538</v>
      </c>
      <c r="X8" s="61" t="s">
        <v>327</v>
      </c>
      <c r="Y8" s="61" t="s">
        <v>70</v>
      </c>
      <c r="Z8" s="61" t="s">
        <v>335</v>
      </c>
      <c r="AA8" s="61" t="s">
        <v>554</v>
      </c>
      <c r="AB8" s="61" t="s">
        <v>574</v>
      </c>
      <c r="AC8" s="61" t="s">
        <v>390</v>
      </c>
      <c r="AD8" s="61" t="s">
        <v>332</v>
      </c>
      <c r="AE8" s="59" t="s">
        <v>537</v>
      </c>
      <c r="AF8" s="61" t="s">
        <v>174</v>
      </c>
      <c r="AI8" s="61">
        <v>6</v>
      </c>
      <c r="AJ8" s="61" t="s">
        <v>166</v>
      </c>
      <c r="AK8" s="62" t="s">
        <v>697</v>
      </c>
      <c r="AO8" s="58" t="s">
        <v>721</v>
      </c>
    </row>
    <row r="9" spans="21:41" ht="12" hidden="1" customHeight="1">
      <c r="U9" s="63" t="s">
        <v>176</v>
      </c>
      <c r="V9" s="59" t="s">
        <v>504</v>
      </c>
      <c r="W9" s="60" t="s">
        <v>489</v>
      </c>
      <c r="X9" s="61" t="s">
        <v>361</v>
      </c>
      <c r="Y9" s="61" t="s">
        <v>96</v>
      </c>
      <c r="Z9" s="61" t="s">
        <v>343</v>
      </c>
      <c r="AA9" s="61" t="s">
        <v>572</v>
      </c>
      <c r="AB9" s="61" t="s">
        <v>7</v>
      </c>
      <c r="AC9" s="61" t="s">
        <v>414</v>
      </c>
      <c r="AD9" s="61" t="s">
        <v>365</v>
      </c>
      <c r="AE9" s="61" t="s">
        <v>302</v>
      </c>
      <c r="AF9" s="61" t="s">
        <v>2</v>
      </c>
      <c r="AI9" s="61">
        <v>7</v>
      </c>
      <c r="AJ9" s="61" t="s">
        <v>242</v>
      </c>
      <c r="AK9" s="62" t="s">
        <v>175</v>
      </c>
    </row>
    <row r="10" spans="21:41" ht="12" hidden="1" customHeight="1">
      <c r="U10" s="63" t="s">
        <v>183</v>
      </c>
      <c r="V10" s="59" t="s">
        <v>505</v>
      </c>
      <c r="W10" s="64" t="s">
        <v>539</v>
      </c>
      <c r="X10" s="59" t="s">
        <v>537</v>
      </c>
      <c r="Y10" s="61" t="s">
        <v>147</v>
      </c>
      <c r="Z10" s="59" t="s">
        <v>537</v>
      </c>
      <c r="AA10" s="59" t="s">
        <v>537</v>
      </c>
      <c r="AB10" s="61" t="s">
        <v>43</v>
      </c>
      <c r="AC10" s="61" t="s">
        <v>415</v>
      </c>
      <c r="AD10" s="61" t="s">
        <v>376</v>
      </c>
      <c r="AE10" s="61" t="s">
        <v>53</v>
      </c>
      <c r="AF10" s="61" t="s">
        <v>11</v>
      </c>
      <c r="AI10" s="61">
        <v>8</v>
      </c>
      <c r="AJ10" s="61" t="s">
        <v>243</v>
      </c>
      <c r="AK10" s="62" t="s">
        <v>182</v>
      </c>
    </row>
    <row r="11" spans="21:41" ht="12" hidden="1" customHeight="1">
      <c r="U11" s="63" t="s">
        <v>193</v>
      </c>
      <c r="V11" s="59" t="s">
        <v>506</v>
      </c>
      <c r="W11" s="60" t="s">
        <v>476</v>
      </c>
      <c r="X11" s="61" t="s">
        <v>4</v>
      </c>
      <c r="Y11" s="61" t="s">
        <v>356</v>
      </c>
      <c r="Z11" s="61" t="s">
        <v>555</v>
      </c>
      <c r="AA11" s="61" t="s">
        <v>24</v>
      </c>
      <c r="AB11" s="61" t="s">
        <v>60</v>
      </c>
      <c r="AC11" s="61" t="s">
        <v>419</v>
      </c>
      <c r="AD11" s="61" t="s">
        <v>381</v>
      </c>
      <c r="AE11" s="61" t="s">
        <v>556</v>
      </c>
      <c r="AF11" s="61" t="s">
        <v>62</v>
      </c>
      <c r="AI11" s="61">
        <v>9</v>
      </c>
      <c r="AJ11" s="61" t="s">
        <v>247</v>
      </c>
      <c r="AK11" s="62" t="s">
        <v>587</v>
      </c>
    </row>
    <row r="12" spans="21:41" ht="12" hidden="1" customHeight="1">
      <c r="U12" s="63" t="s">
        <v>166</v>
      </c>
      <c r="V12" s="59"/>
      <c r="W12" s="60" t="s">
        <v>477</v>
      </c>
      <c r="X12" s="61" t="s">
        <v>49</v>
      </c>
      <c r="Y12" s="59" t="s">
        <v>537</v>
      </c>
      <c r="Z12" s="61" t="s">
        <v>162</v>
      </c>
      <c r="AA12" s="61" t="s">
        <v>573</v>
      </c>
      <c r="AB12" s="61" t="s">
        <v>336</v>
      </c>
      <c r="AC12" s="61" t="s">
        <v>427</v>
      </c>
      <c r="AD12" s="61" t="s">
        <v>386</v>
      </c>
      <c r="AE12" s="61" t="s">
        <v>85</v>
      </c>
      <c r="AF12" s="61" t="s">
        <v>76</v>
      </c>
      <c r="AI12" s="61">
        <v>10</v>
      </c>
      <c r="AJ12" s="58" t="s">
        <v>557</v>
      </c>
      <c r="AK12" s="62" t="s">
        <v>3</v>
      </c>
    </row>
    <row r="13" spans="21:41" ht="12" hidden="1" customHeight="1">
      <c r="U13" s="63" t="s">
        <v>239</v>
      </c>
      <c r="V13" s="55"/>
      <c r="W13" s="60" t="s">
        <v>478</v>
      </c>
      <c r="X13" s="61" t="s">
        <v>63</v>
      </c>
      <c r="Y13" s="61" t="s">
        <v>169</v>
      </c>
      <c r="Z13" s="61" t="s">
        <v>196</v>
      </c>
      <c r="AA13" s="61" t="s">
        <v>59</v>
      </c>
      <c r="AB13" s="59" t="s">
        <v>537</v>
      </c>
      <c r="AC13" s="61" t="s">
        <v>437</v>
      </c>
      <c r="AD13" s="59" t="s">
        <v>537</v>
      </c>
      <c r="AE13" s="61" t="s">
        <v>303</v>
      </c>
      <c r="AF13" s="61" t="s">
        <v>86</v>
      </c>
      <c r="AI13" s="61">
        <v>11</v>
      </c>
      <c r="AJ13" s="61" t="s">
        <v>244</v>
      </c>
      <c r="AK13" s="62" t="s">
        <v>588</v>
      </c>
    </row>
    <row r="14" spans="21:41" ht="12" hidden="1" customHeight="1">
      <c r="U14" s="58" t="s">
        <v>240</v>
      </c>
      <c r="V14" s="59"/>
      <c r="W14" s="60" t="s">
        <v>532</v>
      </c>
      <c r="X14" s="61" t="s">
        <v>108</v>
      </c>
      <c r="Y14" s="61" t="s">
        <v>5</v>
      </c>
      <c r="Z14" s="61" t="s">
        <v>32</v>
      </c>
      <c r="AA14" s="61" t="s">
        <v>81</v>
      </c>
      <c r="AB14" s="61" t="s">
        <v>180</v>
      </c>
      <c r="AC14" s="59" t="s">
        <v>537</v>
      </c>
      <c r="AD14" s="61" t="s">
        <v>158</v>
      </c>
      <c r="AE14" s="61" t="s">
        <v>576</v>
      </c>
      <c r="AF14" s="61" t="s">
        <v>94</v>
      </c>
      <c r="AI14" s="61">
        <v>12</v>
      </c>
      <c r="AJ14" s="61" t="s">
        <v>19</v>
      </c>
      <c r="AK14" s="62" t="s">
        <v>213</v>
      </c>
    </row>
    <row r="15" spans="21:41" ht="12" hidden="1" customHeight="1">
      <c r="U15" s="63" t="s">
        <v>20</v>
      </c>
      <c r="V15" s="59"/>
      <c r="W15" s="60" t="s">
        <v>533</v>
      </c>
      <c r="X15" s="61" t="s">
        <v>312</v>
      </c>
      <c r="Y15" s="61" t="s">
        <v>89</v>
      </c>
      <c r="Z15" s="61" t="s">
        <v>41</v>
      </c>
      <c r="AA15" s="61" t="s">
        <v>98</v>
      </c>
      <c r="AB15" s="61" t="s">
        <v>197</v>
      </c>
      <c r="AC15" s="61" t="s">
        <v>189</v>
      </c>
      <c r="AD15" s="61" t="s">
        <v>0</v>
      </c>
      <c r="AE15" s="61" t="s">
        <v>326</v>
      </c>
      <c r="AF15" s="61" t="s">
        <v>113</v>
      </c>
      <c r="AI15" s="61">
        <v>13</v>
      </c>
      <c r="AJ15" s="61" t="s">
        <v>245</v>
      </c>
      <c r="AK15" s="62" t="s">
        <v>18</v>
      </c>
    </row>
    <row r="16" spans="21:41" ht="12" hidden="1" customHeight="1">
      <c r="U16" s="63" t="s">
        <v>38</v>
      </c>
      <c r="V16" s="59"/>
      <c r="W16" s="60" t="s">
        <v>534</v>
      </c>
      <c r="X16" s="61" t="s">
        <v>373</v>
      </c>
      <c r="Y16" s="61" t="s">
        <v>558</v>
      </c>
      <c r="Z16" s="61" t="s">
        <v>71</v>
      </c>
      <c r="AA16" s="59" t="s">
        <v>537</v>
      </c>
      <c r="AB16" s="61" t="s">
        <v>124</v>
      </c>
      <c r="AC16" s="61" t="s">
        <v>375</v>
      </c>
      <c r="AD16" s="61" t="s">
        <v>27</v>
      </c>
      <c r="AE16" s="59" t="s">
        <v>537</v>
      </c>
      <c r="AF16" s="59" t="s">
        <v>537</v>
      </c>
      <c r="AI16" s="61">
        <v>14</v>
      </c>
      <c r="AJ16" s="63"/>
      <c r="AK16" s="62" t="s">
        <v>214</v>
      </c>
    </row>
    <row r="17" spans="21:37" ht="12" hidden="1" customHeight="1">
      <c r="U17" s="63" t="s">
        <v>48</v>
      </c>
      <c r="V17" s="59"/>
      <c r="W17" s="60" t="s">
        <v>535</v>
      </c>
      <c r="X17" s="61" t="s">
        <v>382</v>
      </c>
      <c r="Y17" s="61" t="s">
        <v>116</v>
      </c>
      <c r="Z17" s="61" t="s">
        <v>123</v>
      </c>
      <c r="AA17" s="61"/>
      <c r="AB17" s="61" t="s">
        <v>130</v>
      </c>
      <c r="AC17" s="61" t="s">
        <v>406</v>
      </c>
      <c r="AD17" s="61" t="s">
        <v>105</v>
      </c>
      <c r="AE17" s="58" t="s">
        <v>304</v>
      </c>
      <c r="AF17" s="61" t="s">
        <v>512</v>
      </c>
      <c r="AI17" s="61">
        <v>15</v>
      </c>
      <c r="AJ17" s="63"/>
      <c r="AK17" s="62" t="s">
        <v>37</v>
      </c>
    </row>
    <row r="18" spans="21:37" ht="12" hidden="1" customHeight="1">
      <c r="U18" s="63"/>
      <c r="V18" s="59"/>
      <c r="W18" s="60" t="s">
        <v>536</v>
      </c>
      <c r="X18" s="61" t="s">
        <v>398</v>
      </c>
      <c r="Y18" s="61" t="s">
        <v>136</v>
      </c>
      <c r="Z18" s="61" t="s">
        <v>137</v>
      </c>
      <c r="AA18" s="61"/>
      <c r="AB18" s="61" t="s">
        <v>155</v>
      </c>
      <c r="AC18" s="61" t="s">
        <v>430</v>
      </c>
      <c r="AD18" s="61" t="s">
        <v>140</v>
      </c>
      <c r="AE18" s="58" t="s">
        <v>559</v>
      </c>
      <c r="AF18" s="61" t="s">
        <v>181</v>
      </c>
      <c r="AH18" s="61"/>
      <c r="AI18" s="61">
        <v>16</v>
      </c>
      <c r="AK18" s="62" t="s">
        <v>47</v>
      </c>
    </row>
    <row r="19" spans="21:37" ht="12" hidden="1" customHeight="1">
      <c r="V19" s="59"/>
      <c r="W19" s="60" t="s">
        <v>198</v>
      </c>
      <c r="X19" s="61" t="s">
        <v>407</v>
      </c>
      <c r="Y19" s="61" t="s">
        <v>313</v>
      </c>
      <c r="Z19" s="61" t="s">
        <v>142</v>
      </c>
      <c r="AB19" s="61" t="s">
        <v>323</v>
      </c>
      <c r="AC19" s="61" t="s">
        <v>560</v>
      </c>
      <c r="AD19" s="61" t="s">
        <v>145</v>
      </c>
      <c r="AE19" s="59" t="s">
        <v>537</v>
      </c>
      <c r="AF19" s="61" t="s">
        <v>67</v>
      </c>
      <c r="AG19" s="61"/>
      <c r="AH19" s="61"/>
      <c r="AI19" s="61">
        <v>17</v>
      </c>
      <c r="AJ19" s="61"/>
      <c r="AK19" s="62" t="s">
        <v>55</v>
      </c>
    </row>
    <row r="20" spans="21:37" ht="12" hidden="1" customHeight="1">
      <c r="V20" s="59"/>
      <c r="W20" s="60" t="s">
        <v>479</v>
      </c>
      <c r="X20" s="61" t="s">
        <v>412</v>
      </c>
      <c r="Y20" s="61" t="s">
        <v>561</v>
      </c>
      <c r="Z20" s="61" t="s">
        <v>322</v>
      </c>
      <c r="AA20" s="61"/>
      <c r="AB20" s="61" t="s">
        <v>357</v>
      </c>
      <c r="AC20" s="61" t="s">
        <v>439</v>
      </c>
      <c r="AD20" s="61" t="s">
        <v>391</v>
      </c>
      <c r="AE20" s="61" t="s">
        <v>173</v>
      </c>
      <c r="AF20" s="61" t="s">
        <v>101</v>
      </c>
      <c r="AG20" s="61"/>
      <c r="AH20" s="61"/>
      <c r="AI20" s="61">
        <v>18</v>
      </c>
      <c r="AJ20" s="61"/>
      <c r="AK20" s="62" t="s">
        <v>589</v>
      </c>
    </row>
    <row r="21" spans="21:37" ht="12" hidden="1" customHeight="1">
      <c r="V21" s="59"/>
      <c r="W21" s="60" t="s">
        <v>480</v>
      </c>
      <c r="X21" s="59" t="s">
        <v>537</v>
      </c>
      <c r="Y21" s="61" t="s">
        <v>349</v>
      </c>
      <c r="Z21" s="59" t="s">
        <v>537</v>
      </c>
      <c r="AA21" s="61"/>
      <c r="AB21" s="61" t="s">
        <v>363</v>
      </c>
      <c r="AC21" s="59" t="s">
        <v>537</v>
      </c>
      <c r="AD21" s="61" t="s">
        <v>562</v>
      </c>
      <c r="AE21" s="61" t="s">
        <v>1</v>
      </c>
      <c r="AF21" s="59" t="s">
        <v>537</v>
      </c>
      <c r="AG21" s="61"/>
      <c r="AH21" s="61"/>
      <c r="AI21" s="61">
        <v>19</v>
      </c>
      <c r="AK21" s="62" t="s">
        <v>698</v>
      </c>
    </row>
    <row r="22" spans="21:37" ht="12" hidden="1" customHeight="1">
      <c r="V22" s="59"/>
      <c r="W22" s="60" t="s">
        <v>540</v>
      </c>
      <c r="X22" s="61" t="s">
        <v>12</v>
      </c>
      <c r="Y22" s="59" t="s">
        <v>537</v>
      </c>
      <c r="Z22" s="61" t="s">
        <v>516</v>
      </c>
      <c r="AA22" s="61"/>
      <c r="AB22" s="61" t="s">
        <v>369</v>
      </c>
      <c r="AC22" s="61" t="s">
        <v>172</v>
      </c>
      <c r="AD22" s="59" t="s">
        <v>537</v>
      </c>
      <c r="AE22" s="61" t="s">
        <v>17</v>
      </c>
      <c r="AF22" s="61" t="s">
        <v>159</v>
      </c>
      <c r="AG22" s="61"/>
      <c r="AH22" s="61"/>
      <c r="AI22" s="61">
        <v>20</v>
      </c>
      <c r="AK22" s="62" t="s">
        <v>68</v>
      </c>
    </row>
    <row r="23" spans="21:37" ht="12" hidden="1" customHeight="1">
      <c r="V23" s="59"/>
      <c r="W23" s="60" t="s">
        <v>199</v>
      </c>
      <c r="X23" s="61" t="s">
        <v>56</v>
      </c>
      <c r="Y23" s="61" t="s">
        <v>185</v>
      </c>
      <c r="Z23" s="61" t="s">
        <v>23</v>
      </c>
      <c r="AB23" s="61" t="s">
        <v>389</v>
      </c>
      <c r="AC23" s="61" t="s">
        <v>34</v>
      </c>
      <c r="AD23" s="58" t="s">
        <v>299</v>
      </c>
      <c r="AE23" s="61" t="s">
        <v>577</v>
      </c>
      <c r="AF23" s="61" t="s">
        <v>165</v>
      </c>
      <c r="AG23" s="59"/>
      <c r="AH23" s="59"/>
      <c r="AI23" s="61">
        <v>21</v>
      </c>
      <c r="AK23" s="62" t="s">
        <v>77</v>
      </c>
    </row>
    <row r="24" spans="21:37" ht="12" hidden="1" customHeight="1">
      <c r="V24" s="59"/>
      <c r="W24" s="60" t="s">
        <v>200</v>
      </c>
      <c r="X24" s="61" t="s">
        <v>78</v>
      </c>
      <c r="Y24" s="61" t="s">
        <v>57</v>
      </c>
      <c r="Z24" s="61" t="s">
        <v>58</v>
      </c>
      <c r="AB24" s="59" t="s">
        <v>537</v>
      </c>
      <c r="AC24" s="61" t="s">
        <v>345</v>
      </c>
      <c r="AD24" s="61" t="s">
        <v>190</v>
      </c>
      <c r="AE24" s="61" t="s">
        <v>119</v>
      </c>
      <c r="AF24" s="61" t="s">
        <v>29</v>
      </c>
      <c r="AG24" s="59"/>
      <c r="AH24" s="59"/>
      <c r="AI24" s="61">
        <v>22</v>
      </c>
      <c r="AK24" s="62" t="s">
        <v>87</v>
      </c>
    </row>
    <row r="25" spans="21:37" ht="12" hidden="1" customHeight="1">
      <c r="V25" s="59"/>
      <c r="W25" s="60" t="s">
        <v>201</v>
      </c>
      <c r="X25" s="61" t="s">
        <v>115</v>
      </c>
      <c r="Y25" s="61" t="s">
        <v>122</v>
      </c>
      <c r="Z25" s="61" t="s">
        <v>329</v>
      </c>
      <c r="AB25" s="61" t="s">
        <v>575</v>
      </c>
      <c r="AC25" s="61" t="s">
        <v>408</v>
      </c>
      <c r="AD25" s="61" t="s">
        <v>9</v>
      </c>
      <c r="AE25" s="61" t="s">
        <v>126</v>
      </c>
      <c r="AF25" s="61" t="s">
        <v>36</v>
      </c>
      <c r="AG25" s="59"/>
      <c r="AH25" s="59"/>
      <c r="AI25" s="61">
        <v>23</v>
      </c>
      <c r="AK25" s="62" t="s">
        <v>590</v>
      </c>
    </row>
    <row r="26" spans="21:37" ht="12" hidden="1" customHeight="1">
      <c r="V26" s="59"/>
      <c r="W26" s="60" t="s">
        <v>481</v>
      </c>
      <c r="X26" s="58" t="s">
        <v>334</v>
      </c>
      <c r="Y26" s="61" t="s">
        <v>153</v>
      </c>
      <c r="Z26" s="59" t="s">
        <v>294</v>
      </c>
      <c r="AB26" s="61" t="s">
        <v>171</v>
      </c>
      <c r="AC26" s="61" t="s">
        <v>443</v>
      </c>
      <c r="AD26" s="61" t="s">
        <v>45</v>
      </c>
      <c r="AE26" s="61" t="s">
        <v>133</v>
      </c>
      <c r="AF26" s="61" t="s">
        <v>106</v>
      </c>
      <c r="AG26" s="59"/>
      <c r="AH26" s="59"/>
      <c r="AI26" s="61">
        <v>24</v>
      </c>
      <c r="AK26" s="59" t="s">
        <v>699</v>
      </c>
    </row>
    <row r="27" spans="21:37" ht="12" hidden="1" customHeight="1">
      <c r="V27" s="59"/>
      <c r="W27" s="60" t="s">
        <v>202</v>
      </c>
      <c r="X27" s="61" t="s">
        <v>355</v>
      </c>
      <c r="Y27" s="61" t="s">
        <v>362</v>
      </c>
      <c r="Z27" s="61" t="s">
        <v>179</v>
      </c>
      <c r="AB27" s="61" t="s">
        <v>188</v>
      </c>
      <c r="AC27" s="59" t="s">
        <v>537</v>
      </c>
      <c r="AD27" s="61" t="s">
        <v>52</v>
      </c>
      <c r="AE27" s="61" t="s">
        <v>578</v>
      </c>
      <c r="AF27" s="59" t="s">
        <v>537</v>
      </c>
      <c r="AG27" s="59"/>
      <c r="AH27" s="59"/>
      <c r="AI27" s="61">
        <v>25</v>
      </c>
      <c r="AK27" s="59" t="s">
        <v>107</v>
      </c>
    </row>
    <row r="28" spans="21:37" ht="12" hidden="1" customHeight="1">
      <c r="V28" s="59"/>
      <c r="W28" s="60" t="s">
        <v>204</v>
      </c>
      <c r="X28" s="59" t="s">
        <v>537</v>
      </c>
      <c r="Y28" s="61" t="s">
        <v>368</v>
      </c>
      <c r="Z28" s="61" t="s">
        <v>6</v>
      </c>
      <c r="AB28" s="61" t="s">
        <v>25</v>
      </c>
      <c r="AC28" s="61" t="s">
        <v>163</v>
      </c>
      <c r="AD28" s="61" t="s">
        <v>346</v>
      </c>
      <c r="AE28" s="61" t="s">
        <v>150</v>
      </c>
      <c r="AG28" s="59"/>
      <c r="AH28" s="59"/>
      <c r="AI28" s="61">
        <v>26</v>
      </c>
      <c r="AK28" s="62" t="s">
        <v>114</v>
      </c>
    </row>
    <row r="29" spans="21:37" ht="12" hidden="1" customHeight="1">
      <c r="V29" s="59"/>
      <c r="W29" s="60" t="s">
        <v>203</v>
      </c>
      <c r="X29" s="61" t="s">
        <v>514</v>
      </c>
      <c r="Y29" s="61" t="s">
        <v>383</v>
      </c>
      <c r="Z29" s="61" t="s">
        <v>570</v>
      </c>
      <c r="AA29" s="61"/>
      <c r="AB29" s="61" t="s">
        <v>72</v>
      </c>
      <c r="AC29" s="61" t="s">
        <v>8</v>
      </c>
      <c r="AD29" s="61" t="s">
        <v>371</v>
      </c>
      <c r="AE29" s="59" t="s">
        <v>537</v>
      </c>
      <c r="AG29" s="59"/>
      <c r="AH29" s="59"/>
      <c r="AI29" s="61">
        <v>27</v>
      </c>
      <c r="AK29" s="62" t="s">
        <v>120</v>
      </c>
    </row>
    <row r="30" spans="21:37" ht="12" hidden="1" customHeight="1">
      <c r="V30" s="59"/>
      <c r="W30" s="60" t="s">
        <v>541</v>
      </c>
      <c r="X30" s="61" t="s">
        <v>168</v>
      </c>
      <c r="Y30" s="59" t="s">
        <v>537</v>
      </c>
      <c r="Z30" s="61" t="s">
        <v>129</v>
      </c>
      <c r="AB30" s="61" t="s">
        <v>91</v>
      </c>
      <c r="AC30" s="61" t="s">
        <v>51</v>
      </c>
      <c r="AD30" s="59" t="s">
        <v>537</v>
      </c>
      <c r="AE30" s="61" t="s">
        <v>164</v>
      </c>
      <c r="AG30" s="59"/>
      <c r="AH30" s="59"/>
      <c r="AI30" s="61">
        <v>28</v>
      </c>
      <c r="AK30" s="62" t="s">
        <v>127</v>
      </c>
    </row>
    <row r="31" spans="21:37" ht="12" hidden="1" customHeight="1">
      <c r="V31" s="59"/>
      <c r="W31" s="60" t="s">
        <v>205</v>
      </c>
      <c r="X31" s="61" t="s">
        <v>184</v>
      </c>
      <c r="Y31" s="61" t="s">
        <v>22</v>
      </c>
      <c r="Z31" s="61" t="s">
        <v>571</v>
      </c>
      <c r="AB31" s="61" t="s">
        <v>103</v>
      </c>
      <c r="AC31" s="61" t="s">
        <v>61</v>
      </c>
      <c r="AD31" s="61" t="s">
        <v>74</v>
      </c>
      <c r="AE31" s="61" t="s">
        <v>10</v>
      </c>
      <c r="AG31" s="59"/>
      <c r="AH31" s="59"/>
      <c r="AI31" s="61">
        <v>29</v>
      </c>
      <c r="AK31" s="62" t="s">
        <v>134</v>
      </c>
    </row>
    <row r="32" spans="21:37" ht="12" hidden="1" customHeight="1">
      <c r="V32" s="59"/>
      <c r="W32" s="60" t="s">
        <v>482</v>
      </c>
      <c r="X32" s="61" t="s">
        <v>21</v>
      </c>
      <c r="Y32" s="61" t="s">
        <v>31</v>
      </c>
      <c r="Z32" s="61" t="s">
        <v>314</v>
      </c>
      <c r="AB32" s="61" t="s">
        <v>138</v>
      </c>
      <c r="AC32" s="61" t="s">
        <v>118</v>
      </c>
      <c r="AD32" s="61" t="s">
        <v>317</v>
      </c>
      <c r="AE32" s="61" t="s">
        <v>28</v>
      </c>
      <c r="AG32" s="59"/>
      <c r="AH32" s="59"/>
      <c r="AI32" s="61">
        <v>30</v>
      </c>
      <c r="AK32" s="62" t="s">
        <v>215</v>
      </c>
    </row>
    <row r="33" spans="22:37" ht="12" hidden="1" customHeight="1">
      <c r="V33" s="59"/>
      <c r="W33" s="60" t="s">
        <v>563</v>
      </c>
      <c r="X33" s="61" t="s">
        <v>30</v>
      </c>
      <c r="Y33" s="61" t="s">
        <v>64</v>
      </c>
      <c r="Z33" s="59" t="s">
        <v>537</v>
      </c>
      <c r="AA33" s="61"/>
      <c r="AB33" s="61" t="s">
        <v>143</v>
      </c>
      <c r="AC33" s="61" t="s">
        <v>324</v>
      </c>
      <c r="AD33" s="61" t="s">
        <v>338</v>
      </c>
      <c r="AE33" s="61" t="s">
        <v>75</v>
      </c>
      <c r="AG33" s="59"/>
      <c r="AH33" s="59"/>
      <c r="AI33" s="59"/>
      <c r="AK33" s="62" t="s">
        <v>700</v>
      </c>
    </row>
    <row r="34" spans="22:37" ht="12" hidden="1" customHeight="1">
      <c r="V34" s="59"/>
      <c r="W34" s="60" t="s">
        <v>206</v>
      </c>
      <c r="X34" s="61" t="s">
        <v>39</v>
      </c>
      <c r="Y34" s="61" t="s">
        <v>109</v>
      </c>
      <c r="Z34" s="61" t="s">
        <v>170</v>
      </c>
      <c r="AA34" s="61"/>
      <c r="AB34" s="61" t="s">
        <v>148</v>
      </c>
      <c r="AC34" s="61" t="s">
        <v>331</v>
      </c>
      <c r="AD34" s="61" t="s">
        <v>359</v>
      </c>
      <c r="AE34" s="61" t="s">
        <v>339</v>
      </c>
      <c r="AG34" s="59"/>
      <c r="AH34" s="59"/>
      <c r="AI34" s="59"/>
      <c r="AK34" s="62" t="s">
        <v>146</v>
      </c>
    </row>
    <row r="35" spans="22:37" ht="12" hidden="1" customHeight="1">
      <c r="V35" s="59"/>
      <c r="W35" s="60" t="s">
        <v>483</v>
      </c>
      <c r="X35" s="61" t="s">
        <v>69</v>
      </c>
      <c r="Y35" s="61" t="s">
        <v>321</v>
      </c>
      <c r="Z35" s="61" t="s">
        <v>14</v>
      </c>
      <c r="AA35" s="61"/>
      <c r="AB35" s="61" t="s">
        <v>315</v>
      </c>
      <c r="AC35" s="61" t="s">
        <v>400</v>
      </c>
      <c r="AD35" s="61" t="s">
        <v>396</v>
      </c>
      <c r="AE35" s="61" t="s">
        <v>347</v>
      </c>
      <c r="AG35" s="59"/>
      <c r="AH35" s="59"/>
      <c r="AI35" s="59"/>
      <c r="AK35" s="62" t="s">
        <v>151</v>
      </c>
    </row>
    <row r="36" spans="22:37" ht="12" hidden="1" customHeight="1">
      <c r="V36" s="59"/>
      <c r="W36" s="60" t="s">
        <v>484</v>
      </c>
      <c r="X36" s="61" t="s">
        <v>102</v>
      </c>
      <c r="Y36" s="61" t="s">
        <v>374</v>
      </c>
      <c r="Z36" s="61" t="s">
        <v>564</v>
      </c>
      <c r="AA36" s="61"/>
      <c r="AB36" s="61" t="s">
        <v>344</v>
      </c>
      <c r="AC36" s="61" t="s">
        <v>403</v>
      </c>
      <c r="AD36" s="59" t="s">
        <v>537</v>
      </c>
      <c r="AE36" s="61" t="s">
        <v>353</v>
      </c>
      <c r="AG36" s="59"/>
      <c r="AH36" s="59"/>
      <c r="AI36" s="59"/>
      <c r="AK36" s="62" t="s">
        <v>216</v>
      </c>
    </row>
    <row r="37" spans="22:37" ht="12" hidden="1" customHeight="1">
      <c r="V37" s="59"/>
      <c r="W37" s="60" t="s">
        <v>207</v>
      </c>
      <c r="X37" s="61" t="s">
        <v>141</v>
      </c>
      <c r="Y37" s="61" t="s">
        <v>379</v>
      </c>
      <c r="Z37" s="61" t="s">
        <v>65</v>
      </c>
      <c r="AB37" s="61" t="s">
        <v>384</v>
      </c>
      <c r="AC37" s="61" t="s">
        <v>417</v>
      </c>
      <c r="AD37" s="61" t="s">
        <v>565</v>
      </c>
      <c r="AE37" s="59" t="s">
        <v>537</v>
      </c>
      <c r="AG37" s="59"/>
      <c r="AH37" s="59"/>
      <c r="AI37" s="59"/>
      <c r="AK37" s="62" t="s">
        <v>319</v>
      </c>
    </row>
    <row r="38" spans="22:37" ht="12" hidden="1" customHeight="1">
      <c r="V38" s="59"/>
      <c r="W38" s="60" t="s">
        <v>208</v>
      </c>
      <c r="X38" s="61" t="s">
        <v>341</v>
      </c>
      <c r="Y38" s="59" t="s">
        <v>537</v>
      </c>
      <c r="Z38" s="61" t="s">
        <v>80</v>
      </c>
      <c r="AA38" s="59"/>
      <c r="AB38" s="61" t="s">
        <v>399</v>
      </c>
      <c r="AC38" s="61" t="s">
        <v>422</v>
      </c>
      <c r="AD38" s="61" t="s">
        <v>248</v>
      </c>
      <c r="AG38" s="59"/>
      <c r="AH38" s="59"/>
      <c r="AI38" s="59"/>
      <c r="AK38" s="62" t="s">
        <v>591</v>
      </c>
    </row>
    <row r="39" spans="22:37" ht="12" hidden="1" customHeight="1">
      <c r="V39" s="59"/>
      <c r="W39" s="60" t="s">
        <v>542</v>
      </c>
      <c r="X39" s="61" t="s">
        <v>367</v>
      </c>
      <c r="Y39" s="61" t="s">
        <v>515</v>
      </c>
      <c r="Z39" s="61" t="s">
        <v>90</v>
      </c>
      <c r="AA39" s="59"/>
      <c r="AB39" s="59" t="s">
        <v>537</v>
      </c>
      <c r="AC39" s="61" t="s">
        <v>566</v>
      </c>
      <c r="AD39" s="61" t="s">
        <v>112</v>
      </c>
      <c r="AG39" s="59"/>
      <c r="AH39" s="59"/>
      <c r="AI39" s="59"/>
      <c r="AJ39" s="59"/>
      <c r="AK39" s="62" t="s">
        <v>217</v>
      </c>
    </row>
    <row r="40" spans="22:37" ht="12" hidden="1" customHeight="1">
      <c r="V40" s="59"/>
      <c r="W40" s="60" t="s">
        <v>485</v>
      </c>
      <c r="X40" s="61" t="s">
        <v>393</v>
      </c>
      <c r="Y40" s="61" t="s">
        <v>161</v>
      </c>
      <c r="Z40" s="59" t="s">
        <v>537</v>
      </c>
      <c r="AA40" s="59"/>
      <c r="AB40" s="61" t="s">
        <v>82</v>
      </c>
      <c r="AC40" s="61" t="s">
        <v>424</v>
      </c>
      <c r="AD40" s="61" t="s">
        <v>325</v>
      </c>
      <c r="AG40" s="59"/>
      <c r="AH40" s="59"/>
      <c r="AI40" s="59"/>
      <c r="AJ40" s="59"/>
      <c r="AK40" s="62" t="s">
        <v>340</v>
      </c>
    </row>
    <row r="41" spans="22:37" ht="12" hidden="1" customHeight="1">
      <c r="V41" s="59"/>
      <c r="W41" s="65" t="s">
        <v>548</v>
      </c>
      <c r="X41" s="61" t="s">
        <v>402</v>
      </c>
      <c r="Y41" s="61" t="s">
        <v>195</v>
      </c>
      <c r="AA41" s="59"/>
      <c r="AB41" s="61" t="s">
        <v>99</v>
      </c>
      <c r="AC41" s="59" t="s">
        <v>537</v>
      </c>
      <c r="AD41" s="59" t="s">
        <v>537</v>
      </c>
      <c r="AG41" s="59"/>
      <c r="AH41" s="59"/>
      <c r="AI41" s="59"/>
      <c r="AJ41" s="59"/>
      <c r="AK41" s="62" t="s">
        <v>348</v>
      </c>
    </row>
    <row r="42" spans="22:37" ht="12" hidden="1" customHeight="1">
      <c r="V42" s="59"/>
      <c r="W42" s="60" t="s">
        <v>543</v>
      </c>
      <c r="X42" s="61" t="s">
        <v>405</v>
      </c>
      <c r="Y42" s="61" t="s">
        <v>79</v>
      </c>
      <c r="AA42" s="59"/>
      <c r="AB42" s="61" t="s">
        <v>110</v>
      </c>
      <c r="AC42" s="61" t="s">
        <v>15</v>
      </c>
      <c r="AD42" s="58" t="s">
        <v>352</v>
      </c>
      <c r="AE42" s="61"/>
      <c r="AG42" s="59"/>
      <c r="AH42" s="59"/>
      <c r="AI42" s="59"/>
      <c r="AJ42" s="59"/>
      <c r="AK42" s="62" t="s">
        <v>354</v>
      </c>
    </row>
    <row r="43" spans="22:37" ht="12" hidden="1" customHeight="1">
      <c r="V43" s="59"/>
      <c r="W43" s="60" t="s">
        <v>209</v>
      </c>
      <c r="X43" s="59" t="s">
        <v>537</v>
      </c>
      <c r="Y43" s="61" t="s">
        <v>128</v>
      </c>
      <c r="AA43" s="59"/>
      <c r="AB43" s="61" t="s">
        <v>330</v>
      </c>
      <c r="AC43" s="61" t="s">
        <v>364</v>
      </c>
      <c r="AD43" s="58" t="s">
        <v>300</v>
      </c>
      <c r="AG43" s="59"/>
      <c r="AH43" s="59"/>
      <c r="AI43" s="59"/>
      <c r="AJ43" s="59"/>
      <c r="AK43" s="62" t="s">
        <v>360</v>
      </c>
    </row>
    <row r="44" spans="22:37" ht="12" hidden="1" customHeight="1">
      <c r="V44" s="59"/>
      <c r="W44" s="60" t="s">
        <v>544</v>
      </c>
      <c r="X44" s="61" t="s">
        <v>508</v>
      </c>
      <c r="Y44" s="61" t="s">
        <v>567</v>
      </c>
      <c r="AA44" s="59"/>
      <c r="AB44" s="61" t="s">
        <v>350</v>
      </c>
      <c r="AC44" s="61" t="s">
        <v>410</v>
      </c>
      <c r="AD44" s="59" t="s">
        <v>537</v>
      </c>
      <c r="AG44" s="59"/>
      <c r="AH44" s="59"/>
      <c r="AI44" s="59"/>
      <c r="AJ44" s="59"/>
      <c r="AK44" s="62" t="s">
        <v>366</v>
      </c>
    </row>
    <row r="45" spans="22:37" ht="12" hidden="1" customHeight="1">
      <c r="V45" s="59"/>
      <c r="W45" s="60" t="s">
        <v>545</v>
      </c>
      <c r="X45" s="61" t="s">
        <v>88</v>
      </c>
      <c r="Y45" s="61" t="s">
        <v>328</v>
      </c>
      <c r="AA45" s="59"/>
      <c r="AB45" s="61" t="s">
        <v>394</v>
      </c>
      <c r="AC45" s="61" t="s">
        <v>426</v>
      </c>
      <c r="AD45" s="61"/>
      <c r="AG45" s="59"/>
      <c r="AH45" s="59"/>
      <c r="AI45" s="59"/>
      <c r="AJ45" s="59"/>
      <c r="AK45" s="62" t="s">
        <v>701</v>
      </c>
    </row>
    <row r="46" spans="22:37" ht="12" hidden="1" customHeight="1">
      <c r="V46" s="59"/>
      <c r="W46" s="60" t="s">
        <v>546</v>
      </c>
      <c r="X46" s="61" t="s">
        <v>121</v>
      </c>
      <c r="Y46" s="61" t="s">
        <v>342</v>
      </c>
      <c r="AA46" s="59"/>
      <c r="AB46" s="59" t="s">
        <v>537</v>
      </c>
      <c r="AC46" s="61" t="s">
        <v>432</v>
      </c>
      <c r="AG46" s="59"/>
      <c r="AH46" s="59"/>
      <c r="AI46" s="59"/>
      <c r="AJ46" s="59"/>
      <c r="AK46" s="62" t="s">
        <v>592</v>
      </c>
    </row>
    <row r="47" spans="22:37" ht="12" hidden="1" customHeight="1">
      <c r="V47" s="59"/>
      <c r="W47" s="60" t="s">
        <v>547</v>
      </c>
      <c r="X47" s="61" t="s">
        <v>152</v>
      </c>
      <c r="Y47" s="59" t="s">
        <v>537</v>
      </c>
      <c r="AA47" s="59"/>
      <c r="AC47" s="59" t="s">
        <v>537</v>
      </c>
      <c r="AG47" s="59"/>
      <c r="AH47" s="59"/>
      <c r="AI47" s="59"/>
      <c r="AJ47" s="59"/>
      <c r="AK47" s="62" t="s">
        <v>593</v>
      </c>
    </row>
    <row r="48" spans="22:37" ht="12" hidden="1" customHeight="1">
      <c r="V48" s="59"/>
      <c r="W48" s="60" t="s">
        <v>486</v>
      </c>
      <c r="X48" s="61" t="s">
        <v>378</v>
      </c>
      <c r="AA48" s="59"/>
      <c r="AB48" s="61"/>
      <c r="AC48" s="61" t="s">
        <v>568</v>
      </c>
      <c r="AD48" s="61"/>
      <c r="AG48" s="59"/>
      <c r="AH48" s="59"/>
      <c r="AI48" s="59"/>
      <c r="AJ48" s="59"/>
      <c r="AK48" s="62" t="s">
        <v>372</v>
      </c>
    </row>
    <row r="49" spans="22:37" ht="12" hidden="1" customHeight="1">
      <c r="V49" s="59"/>
      <c r="W49" s="60" t="s">
        <v>210</v>
      </c>
      <c r="X49" s="61" t="s">
        <v>388</v>
      </c>
      <c r="AA49" s="59"/>
      <c r="AC49" s="61" t="s">
        <v>66</v>
      </c>
      <c r="AF49" s="59"/>
      <c r="AG49" s="59"/>
      <c r="AH49" s="59"/>
      <c r="AI49" s="59"/>
      <c r="AJ49" s="59"/>
      <c r="AK49" s="62" t="s">
        <v>377</v>
      </c>
    </row>
    <row r="50" spans="22:37" ht="12" hidden="1" customHeight="1">
      <c r="V50" s="59"/>
      <c r="W50" s="60" t="s">
        <v>487</v>
      </c>
      <c r="X50" s="61" t="s">
        <v>409</v>
      </c>
      <c r="AA50" s="59"/>
      <c r="AC50" s="61" t="s">
        <v>83</v>
      </c>
      <c r="AE50" s="59"/>
      <c r="AF50" s="59"/>
      <c r="AG50" s="59"/>
      <c r="AH50" s="59"/>
      <c r="AI50" s="59"/>
      <c r="AJ50" s="59"/>
      <c r="AK50" s="62" t="s">
        <v>594</v>
      </c>
    </row>
    <row r="51" spans="22:37" ht="12" hidden="1" customHeight="1">
      <c r="V51" s="59"/>
      <c r="W51" s="60" t="s">
        <v>211</v>
      </c>
      <c r="X51" s="59" t="s">
        <v>537</v>
      </c>
      <c r="AA51" s="59"/>
      <c r="AC51" s="61" t="s">
        <v>104</v>
      </c>
      <c r="AD51" s="61"/>
      <c r="AE51" s="59"/>
      <c r="AF51" s="59"/>
      <c r="AG51" s="59"/>
      <c r="AH51" s="59"/>
      <c r="AI51" s="59"/>
      <c r="AJ51" s="59"/>
      <c r="AK51" s="59" t="s">
        <v>595</v>
      </c>
    </row>
    <row r="52" spans="22:37" ht="12" hidden="1" customHeight="1">
      <c r="V52" s="59"/>
      <c r="X52" s="58" t="s">
        <v>292</v>
      </c>
      <c r="AA52" s="59"/>
      <c r="AC52" s="61" t="s">
        <v>111</v>
      </c>
      <c r="AD52" s="61"/>
      <c r="AE52" s="59"/>
      <c r="AF52" s="59"/>
      <c r="AG52" s="59"/>
      <c r="AH52" s="59"/>
      <c r="AI52" s="59"/>
      <c r="AJ52" s="59"/>
      <c r="AK52" s="59" t="s">
        <v>596</v>
      </c>
    </row>
    <row r="53" spans="22:37" ht="12" hidden="1" customHeight="1">
      <c r="V53" s="59"/>
      <c r="X53" s="58" t="s">
        <v>293</v>
      </c>
      <c r="AA53" s="59"/>
      <c r="AC53" s="61" t="s">
        <v>131</v>
      </c>
      <c r="AD53" s="61"/>
      <c r="AE53" s="59"/>
      <c r="AF53" s="59"/>
      <c r="AG53" s="59"/>
      <c r="AH53" s="59"/>
      <c r="AI53" s="59"/>
      <c r="AJ53" s="59"/>
      <c r="AK53" s="59" t="s">
        <v>597</v>
      </c>
    </row>
    <row r="54" spans="22:37" ht="12" hidden="1" customHeight="1">
      <c r="V54" s="59"/>
      <c r="X54" s="58" t="s">
        <v>135</v>
      </c>
      <c r="AA54" s="59"/>
      <c r="AC54" s="61" t="s">
        <v>144</v>
      </c>
      <c r="AD54" s="61"/>
      <c r="AE54" s="59"/>
      <c r="AF54" s="59"/>
      <c r="AG54" s="59"/>
      <c r="AH54" s="59"/>
      <c r="AI54" s="59"/>
      <c r="AJ54" s="59"/>
      <c r="AK54" s="62" t="s">
        <v>387</v>
      </c>
    </row>
    <row r="55" spans="22:37" ht="12" hidden="1" customHeight="1">
      <c r="V55" s="59"/>
      <c r="X55" s="59" t="s">
        <v>537</v>
      </c>
      <c r="AA55" s="59"/>
      <c r="AC55" s="61" t="s">
        <v>156</v>
      </c>
      <c r="AE55" s="59"/>
      <c r="AF55" s="59"/>
      <c r="AG55" s="59"/>
      <c r="AH55" s="59"/>
      <c r="AI55" s="59"/>
      <c r="AJ55" s="59"/>
      <c r="AK55" s="59" t="s">
        <v>392</v>
      </c>
    </row>
    <row r="56" spans="22:37" ht="12" hidden="1" customHeight="1">
      <c r="V56" s="59"/>
      <c r="AA56" s="59"/>
      <c r="AC56" s="61" t="s">
        <v>358</v>
      </c>
      <c r="AE56" s="59"/>
      <c r="AF56" s="59"/>
      <c r="AG56" s="59"/>
      <c r="AH56" s="59"/>
      <c r="AI56" s="59"/>
      <c r="AJ56" s="59"/>
      <c r="AK56" s="59" t="s">
        <v>397</v>
      </c>
    </row>
    <row r="57" spans="22:37" ht="12" hidden="1" customHeight="1">
      <c r="V57" s="59"/>
      <c r="AA57" s="59"/>
      <c r="AC57" s="61" t="s">
        <v>395</v>
      </c>
      <c r="AE57" s="59"/>
      <c r="AF57" s="59"/>
      <c r="AG57" s="59"/>
      <c r="AH57" s="59"/>
      <c r="AI57" s="59"/>
      <c r="AJ57" s="59"/>
      <c r="AK57" s="62" t="s">
        <v>401</v>
      </c>
    </row>
    <row r="58" spans="22:37" ht="12" hidden="1" customHeight="1">
      <c r="V58" s="59"/>
      <c r="AA58" s="59"/>
      <c r="AC58" s="61" t="s">
        <v>370</v>
      </c>
      <c r="AE58" s="59"/>
      <c r="AF58" s="59"/>
      <c r="AG58" s="59"/>
      <c r="AH58" s="59"/>
      <c r="AI58" s="59"/>
      <c r="AJ58" s="59"/>
      <c r="AK58" s="62" t="s">
        <v>404</v>
      </c>
    </row>
    <row r="59" spans="22:37" ht="12" hidden="1" customHeight="1">
      <c r="V59" s="59"/>
      <c r="X59" s="61"/>
      <c r="Z59" s="59"/>
      <c r="AA59" s="59"/>
      <c r="AC59" s="61" t="s">
        <v>413</v>
      </c>
      <c r="AE59" s="59"/>
      <c r="AF59" s="59"/>
      <c r="AG59" s="59"/>
      <c r="AH59" s="59"/>
      <c r="AI59" s="59"/>
      <c r="AJ59" s="59"/>
      <c r="AK59" s="62" t="s">
        <v>166</v>
      </c>
    </row>
    <row r="60" spans="22:37" ht="12" hidden="1" customHeight="1">
      <c r="V60" s="59"/>
      <c r="Z60" s="59"/>
      <c r="AA60" s="59"/>
      <c r="AC60" s="61" t="s">
        <v>421</v>
      </c>
      <c r="AE60" s="59"/>
      <c r="AF60" s="59"/>
      <c r="AG60" s="59"/>
      <c r="AH60" s="59"/>
      <c r="AI60" s="59"/>
      <c r="AJ60" s="59"/>
      <c r="AK60" s="62" t="s">
        <v>218</v>
      </c>
    </row>
    <row r="61" spans="22:37" ht="12" hidden="1" customHeight="1">
      <c r="V61" s="59"/>
      <c r="Z61" s="59"/>
      <c r="AA61" s="59"/>
      <c r="AC61" s="61" t="s">
        <v>434</v>
      </c>
      <c r="AE61" s="59"/>
      <c r="AF61" s="59"/>
      <c r="AG61" s="59"/>
      <c r="AH61" s="59"/>
      <c r="AI61" s="59"/>
      <c r="AJ61" s="59"/>
      <c r="AK61" s="62" t="s">
        <v>598</v>
      </c>
    </row>
    <row r="62" spans="22:37" ht="12" hidden="1" customHeight="1">
      <c r="V62" s="59"/>
      <c r="X62" s="61"/>
      <c r="Z62" s="59"/>
      <c r="AA62" s="59"/>
      <c r="AC62" s="59" t="s">
        <v>537</v>
      </c>
      <c r="AE62" s="59"/>
      <c r="AF62" s="59"/>
      <c r="AG62" s="59"/>
      <c r="AH62" s="59"/>
      <c r="AI62" s="59"/>
      <c r="AJ62" s="59"/>
      <c r="AK62" s="62" t="s">
        <v>411</v>
      </c>
    </row>
    <row r="63" spans="22:37" ht="12" hidden="1" customHeight="1">
      <c r="V63" s="59"/>
      <c r="Z63" s="59"/>
      <c r="AA63" s="59"/>
      <c r="AC63" s="61" t="s">
        <v>511</v>
      </c>
      <c r="AE63" s="59"/>
      <c r="AF63" s="59"/>
      <c r="AG63" s="59"/>
      <c r="AH63" s="59"/>
      <c r="AI63" s="59"/>
      <c r="AJ63" s="59"/>
      <c r="AK63" s="62" t="s">
        <v>219</v>
      </c>
    </row>
    <row r="64" spans="22:37" ht="12" hidden="1" customHeight="1">
      <c r="V64" s="59"/>
      <c r="Z64" s="59"/>
      <c r="AA64" s="59"/>
      <c r="AB64" s="61"/>
      <c r="AC64" s="61" t="s">
        <v>157</v>
      </c>
      <c r="AE64" s="59"/>
      <c r="AF64" s="59"/>
      <c r="AG64" s="59"/>
      <c r="AH64" s="59"/>
      <c r="AI64" s="59"/>
      <c r="AJ64" s="59"/>
      <c r="AK64" s="62" t="s">
        <v>599</v>
      </c>
    </row>
    <row r="65" spans="21:38" ht="12" hidden="1" customHeight="1">
      <c r="V65" s="59"/>
      <c r="Z65" s="59"/>
      <c r="AA65" s="59"/>
      <c r="AC65" s="61" t="s">
        <v>569</v>
      </c>
      <c r="AE65" s="59"/>
      <c r="AF65" s="59"/>
      <c r="AG65" s="59"/>
      <c r="AH65" s="59"/>
      <c r="AI65" s="59"/>
      <c r="AJ65" s="59"/>
      <c r="AK65" s="62" t="s">
        <v>416</v>
      </c>
    </row>
    <row r="66" spans="21:38" ht="12" hidden="1" customHeight="1">
      <c r="V66" s="59"/>
      <c r="Z66" s="59"/>
      <c r="AA66" s="59"/>
      <c r="AC66" s="61" t="s">
        <v>26</v>
      </c>
      <c r="AE66" s="59"/>
      <c r="AF66" s="59"/>
      <c r="AG66" s="59"/>
      <c r="AH66" s="59"/>
      <c r="AI66" s="59"/>
      <c r="AJ66" s="59"/>
      <c r="AK66" s="62" t="s">
        <v>418</v>
      </c>
    </row>
    <row r="67" spans="21:38" ht="12" hidden="1" customHeight="1">
      <c r="V67" s="59"/>
      <c r="Z67" s="59"/>
      <c r="AA67" s="59"/>
      <c r="AC67" s="61" t="s">
        <v>44</v>
      </c>
      <c r="AE67" s="59"/>
      <c r="AF67" s="59"/>
      <c r="AG67" s="59"/>
      <c r="AH67" s="59"/>
      <c r="AI67" s="59"/>
      <c r="AJ67" s="59"/>
      <c r="AK67" s="62" t="s">
        <v>420</v>
      </c>
    </row>
    <row r="68" spans="21:38" ht="12" hidden="1" customHeight="1">
      <c r="V68" s="59"/>
      <c r="Z68" s="59"/>
      <c r="AA68" s="59"/>
      <c r="AC68" s="61" t="s">
        <v>73</v>
      </c>
      <c r="AD68" s="61"/>
      <c r="AE68" s="59"/>
      <c r="AF68" s="59"/>
      <c r="AG68" s="59"/>
      <c r="AH68" s="59"/>
      <c r="AI68" s="59"/>
      <c r="AJ68" s="59"/>
      <c r="AK68" s="62" t="s">
        <v>220</v>
      </c>
    </row>
    <row r="69" spans="21:38" ht="12" hidden="1" customHeight="1">
      <c r="V69" s="59"/>
      <c r="Z69" s="59"/>
      <c r="AA69" s="59"/>
      <c r="AC69" s="61" t="s">
        <v>139</v>
      </c>
      <c r="AE69" s="59"/>
      <c r="AF69" s="59"/>
      <c r="AG69" s="59"/>
      <c r="AH69" s="59"/>
      <c r="AI69" s="59"/>
      <c r="AJ69" s="59"/>
      <c r="AK69" s="62" t="s">
        <v>702</v>
      </c>
    </row>
    <row r="70" spans="21:38" ht="12" hidden="1" customHeight="1">
      <c r="V70" s="59"/>
      <c r="Z70" s="59"/>
      <c r="AA70" s="59"/>
      <c r="AC70" s="61"/>
      <c r="AE70" s="59"/>
      <c r="AF70" s="59"/>
      <c r="AG70" s="59"/>
      <c r="AH70" s="59"/>
      <c r="AI70" s="59"/>
      <c r="AJ70" s="59"/>
      <c r="AK70" s="62" t="s">
        <v>423</v>
      </c>
    </row>
    <row r="71" spans="21:38" ht="12" hidden="1" customHeight="1">
      <c r="AC71" s="61" t="s">
        <v>149</v>
      </c>
      <c r="AD71" s="59"/>
      <c r="AK71" s="62" t="s">
        <v>425</v>
      </c>
    </row>
    <row r="72" spans="21:38" ht="12" hidden="1" customHeight="1">
      <c r="Y72" s="59"/>
      <c r="AC72" s="61" t="s">
        <v>316</v>
      </c>
      <c r="AK72" s="62" t="s">
        <v>600</v>
      </c>
    </row>
    <row r="73" spans="21:38" ht="12" hidden="1" customHeight="1">
      <c r="AC73" s="61" t="s">
        <v>337</v>
      </c>
      <c r="AK73" s="62" t="s">
        <v>703</v>
      </c>
    </row>
    <row r="74" spans="21:38" ht="12" hidden="1" customHeight="1">
      <c r="AC74" s="61" t="s">
        <v>385</v>
      </c>
      <c r="AK74" s="62" t="s">
        <v>221</v>
      </c>
    </row>
    <row r="75" spans="21:38" ht="12" hidden="1" customHeight="1">
      <c r="AC75" s="61" t="s">
        <v>428</v>
      </c>
      <c r="AK75" s="62" t="s">
        <v>429</v>
      </c>
    </row>
    <row r="76" spans="21:38" ht="12" hidden="1" customHeight="1">
      <c r="U76" s="66"/>
      <c r="V76" s="66"/>
      <c r="W76" s="66"/>
      <c r="Y76" s="66"/>
      <c r="Z76" s="66"/>
      <c r="AA76" s="66"/>
      <c r="AB76" s="66"/>
      <c r="AC76" s="61" t="s">
        <v>441</v>
      </c>
      <c r="AD76" s="66"/>
      <c r="AE76" s="66"/>
      <c r="AF76" s="66"/>
      <c r="AG76" s="66"/>
      <c r="AH76" s="66"/>
      <c r="AI76" s="66"/>
      <c r="AJ76" s="66"/>
      <c r="AK76" s="62" t="s">
        <v>431</v>
      </c>
      <c r="AL76" s="66"/>
    </row>
    <row r="77" spans="21:38" ht="12" hidden="1" customHeight="1">
      <c r="U77" s="66"/>
      <c r="V77" s="66"/>
      <c r="W77" s="66"/>
      <c r="Y77" s="66"/>
      <c r="Z77" s="66"/>
      <c r="AA77" s="66"/>
      <c r="AB77" s="66"/>
      <c r="AC77" s="61"/>
      <c r="AD77" s="66"/>
      <c r="AE77" s="66"/>
      <c r="AF77" s="66"/>
      <c r="AG77" s="66"/>
      <c r="AH77" s="66"/>
      <c r="AI77" s="66"/>
      <c r="AJ77" s="66"/>
      <c r="AK77" s="62" t="s">
        <v>704</v>
      </c>
      <c r="AL77" s="66"/>
    </row>
    <row r="78" spans="21:38" ht="12" hidden="1" customHeight="1">
      <c r="U78" s="66"/>
      <c r="V78" s="66"/>
      <c r="W78" s="66"/>
      <c r="X78" s="66"/>
      <c r="Y78" s="66"/>
      <c r="Z78" s="66"/>
      <c r="AA78" s="66"/>
      <c r="AB78" s="66"/>
      <c r="AC78" s="59" t="s">
        <v>537</v>
      </c>
      <c r="AD78" s="66"/>
      <c r="AE78" s="66"/>
      <c r="AF78" s="66"/>
      <c r="AG78" s="66"/>
      <c r="AH78" s="66"/>
      <c r="AI78" s="66"/>
      <c r="AJ78" s="66"/>
      <c r="AK78" s="62" t="s">
        <v>433</v>
      </c>
      <c r="AL78" s="66"/>
    </row>
    <row r="79" spans="21:38" ht="12" hidden="1" customHeight="1">
      <c r="U79" s="66"/>
      <c r="V79" s="66"/>
      <c r="W79" s="66"/>
      <c r="X79" s="66"/>
      <c r="Y79" s="66"/>
      <c r="Z79" s="66"/>
      <c r="AA79" s="66"/>
      <c r="AB79" s="66"/>
      <c r="AD79" s="66"/>
      <c r="AE79" s="66"/>
      <c r="AF79" s="66"/>
      <c r="AG79" s="66"/>
      <c r="AH79" s="66"/>
      <c r="AI79" s="66"/>
      <c r="AJ79" s="66"/>
      <c r="AK79" s="62" t="s">
        <v>601</v>
      </c>
      <c r="AL79" s="66"/>
    </row>
    <row r="80" spans="21:38" ht="12" hidden="1" customHeight="1">
      <c r="U80" s="66"/>
      <c r="V80" s="66"/>
      <c r="W80" s="66"/>
      <c r="X80" s="66"/>
      <c r="Y80" s="66"/>
      <c r="Z80" s="66"/>
      <c r="AA80" s="66"/>
      <c r="AB80" s="66"/>
      <c r="AD80" s="66"/>
      <c r="AE80" s="66"/>
      <c r="AF80" s="66"/>
      <c r="AG80" s="66"/>
      <c r="AH80" s="66"/>
      <c r="AI80" s="66"/>
      <c r="AJ80" s="66"/>
      <c r="AK80" s="62" t="s">
        <v>602</v>
      </c>
      <c r="AL80" s="66"/>
    </row>
    <row r="81" spans="1:38" ht="12" hidden="1" customHeight="1">
      <c r="U81" s="66"/>
      <c r="V81" s="66"/>
      <c r="W81" s="66"/>
      <c r="X81" s="66"/>
      <c r="Y81" s="66"/>
      <c r="Z81" s="66"/>
      <c r="AA81" s="66"/>
      <c r="AB81" s="66"/>
      <c r="AD81" s="66"/>
      <c r="AE81" s="66"/>
      <c r="AF81" s="66"/>
      <c r="AG81" s="66"/>
      <c r="AH81" s="66"/>
      <c r="AI81" s="66"/>
      <c r="AJ81" s="66"/>
      <c r="AK81" s="62" t="s">
        <v>603</v>
      </c>
      <c r="AL81" s="66"/>
    </row>
    <row r="82" spans="1:38" ht="12" hidden="1" customHeight="1">
      <c r="U82" s="66"/>
      <c r="V82" s="66"/>
      <c r="W82" s="66"/>
      <c r="X82" s="66"/>
      <c r="Y82" s="66"/>
      <c r="Z82" s="66"/>
      <c r="AA82" s="66"/>
      <c r="AB82" s="66"/>
      <c r="AD82" s="66"/>
      <c r="AE82" s="66"/>
      <c r="AF82" s="66"/>
      <c r="AG82" s="66"/>
      <c r="AH82" s="66"/>
      <c r="AI82" s="66"/>
      <c r="AJ82" s="66"/>
      <c r="AK82" s="62" t="s">
        <v>435</v>
      </c>
      <c r="AL82" s="66"/>
    </row>
    <row r="83" spans="1:38" ht="12" hidden="1" customHeight="1">
      <c r="U83" s="66"/>
      <c r="V83" s="66"/>
      <c r="W83" s="66"/>
      <c r="X83" s="66"/>
      <c r="Y83" s="66"/>
      <c r="Z83" s="66"/>
      <c r="AA83" s="66"/>
      <c r="AB83" s="66"/>
      <c r="AD83" s="66"/>
      <c r="AE83" s="66"/>
      <c r="AF83" s="66"/>
      <c r="AG83" s="66"/>
      <c r="AH83" s="66"/>
      <c r="AI83" s="66"/>
      <c r="AJ83" s="66"/>
      <c r="AK83" s="62" t="s">
        <v>436</v>
      </c>
      <c r="AL83" s="66"/>
    </row>
    <row r="84" spans="1:38" ht="12" hidden="1" customHeight="1">
      <c r="U84" s="66"/>
      <c r="V84" s="66"/>
      <c r="W84" s="66"/>
      <c r="X84" s="66"/>
      <c r="Y84" s="66"/>
      <c r="Z84" s="66"/>
      <c r="AA84" s="66"/>
      <c r="AB84" s="66"/>
      <c r="AD84" s="66"/>
      <c r="AE84" s="66"/>
      <c r="AF84" s="66"/>
      <c r="AG84" s="66"/>
      <c r="AH84" s="66"/>
      <c r="AI84" s="66"/>
      <c r="AJ84" s="66"/>
      <c r="AK84" s="62" t="s">
        <v>438</v>
      </c>
      <c r="AL84" s="66"/>
    </row>
    <row r="85" spans="1:38" ht="12" hidden="1" customHeight="1">
      <c r="U85" s="66"/>
      <c r="V85" s="66"/>
      <c r="W85" s="66"/>
      <c r="X85" s="66"/>
      <c r="Y85" s="66"/>
      <c r="Z85" s="66"/>
      <c r="AA85" s="66"/>
      <c r="AB85" s="66"/>
      <c r="AD85" s="66"/>
      <c r="AE85" s="66"/>
      <c r="AF85" s="66"/>
      <c r="AG85" s="66"/>
      <c r="AH85" s="66"/>
      <c r="AI85" s="66"/>
      <c r="AJ85" s="66"/>
      <c r="AK85" s="59" t="s">
        <v>440</v>
      </c>
      <c r="AL85" s="66"/>
    </row>
    <row r="86" spans="1:38" ht="12" hidden="1" customHeight="1">
      <c r="U86" s="66"/>
      <c r="V86" s="66"/>
      <c r="W86" s="66"/>
      <c r="X86" s="66"/>
      <c r="Y86" s="66"/>
      <c r="Z86" s="66"/>
      <c r="AA86" s="66"/>
      <c r="AB86" s="66"/>
      <c r="AD86" s="66"/>
      <c r="AE86" s="66"/>
      <c r="AF86" s="66"/>
      <c r="AG86" s="66"/>
      <c r="AH86" s="66"/>
      <c r="AI86" s="66"/>
      <c r="AJ86" s="66"/>
      <c r="AK86" s="62" t="s">
        <v>442</v>
      </c>
      <c r="AL86" s="66"/>
    </row>
    <row r="87" spans="1:38" ht="12" hidden="1" customHeight="1">
      <c r="U87" s="66"/>
      <c r="V87" s="66"/>
      <c r="W87" s="66"/>
      <c r="X87" s="66"/>
      <c r="Y87" s="66"/>
      <c r="Z87" s="66"/>
      <c r="AA87" s="66"/>
      <c r="AB87" s="66"/>
      <c r="AD87" s="66"/>
      <c r="AE87" s="66"/>
      <c r="AF87" s="66"/>
      <c r="AG87" s="66"/>
      <c r="AH87" s="66"/>
      <c r="AI87" s="66"/>
      <c r="AJ87" s="66"/>
      <c r="AK87" s="59" t="s">
        <v>444</v>
      </c>
      <c r="AL87" s="66"/>
    </row>
    <row r="88" spans="1:38" ht="12.75" hidden="1" customHeight="1">
      <c r="AK88" s="62" t="s">
        <v>642</v>
      </c>
    </row>
    <row r="89" spans="1:38" ht="12.75" hidden="1" customHeight="1">
      <c r="AK89" s="62" t="s">
        <v>445</v>
      </c>
    </row>
    <row r="90" spans="1:38" ht="12.75" hidden="1" customHeight="1">
      <c r="AK90" s="62" t="s">
        <v>604</v>
      </c>
    </row>
    <row r="91" spans="1:38" ht="15" hidden="1" customHeight="1">
      <c r="AK91" s="62" t="s">
        <v>446</v>
      </c>
    </row>
    <row r="92" spans="1:38" ht="14.25" hidden="1" customHeight="1">
      <c r="AK92" s="62" t="s">
        <v>447</v>
      </c>
    </row>
    <row r="93" spans="1:38" ht="12.75" hidden="1" customHeight="1">
      <c r="AK93" s="62" t="s">
        <v>448</v>
      </c>
    </row>
    <row r="94" spans="1:38" ht="5.25" customHeight="1">
      <c r="AK94" s="59" t="s">
        <v>605</v>
      </c>
    </row>
    <row r="95" spans="1:38" ht="13.5" customHeight="1">
      <c r="A95" s="67"/>
      <c r="B95" s="210" t="s">
        <v>449</v>
      </c>
      <c r="C95" s="212"/>
      <c r="D95" s="296" t="s">
        <v>606</v>
      </c>
      <c r="E95" s="297"/>
      <c r="F95" s="297"/>
      <c r="G95" s="297"/>
      <c r="H95" s="297"/>
      <c r="I95" s="297"/>
      <c r="J95" s="297"/>
      <c r="K95" s="297"/>
      <c r="L95" s="297"/>
      <c r="M95" s="297"/>
      <c r="N95" s="297"/>
      <c r="O95" s="297"/>
      <c r="P95" s="297"/>
      <c r="Q95" s="297"/>
      <c r="R95" s="298"/>
      <c r="S95" s="68"/>
      <c r="T95" s="68"/>
      <c r="AK95" s="59"/>
    </row>
    <row r="96" spans="1:38" ht="4.5" customHeight="1">
      <c r="A96" s="67"/>
      <c r="B96" s="4"/>
      <c r="C96" s="5"/>
      <c r="D96" s="71"/>
      <c r="E96" s="71"/>
      <c r="F96" s="71"/>
      <c r="G96" s="71"/>
      <c r="H96" s="71"/>
      <c r="I96" s="71"/>
      <c r="J96" s="71"/>
      <c r="K96" s="6"/>
      <c r="L96" s="6"/>
      <c r="M96" s="71"/>
      <c r="N96" s="71"/>
      <c r="O96" s="71"/>
      <c r="P96" s="71"/>
      <c r="Q96" s="67"/>
      <c r="R96" s="67"/>
      <c r="AK96" s="59"/>
    </row>
    <row r="97" spans="1:37" ht="13.5" customHeight="1">
      <c r="A97" s="67"/>
      <c r="B97" s="210" t="s">
        <v>212</v>
      </c>
      <c r="C97" s="212"/>
      <c r="D97" s="259" t="s">
        <v>737</v>
      </c>
      <c r="E97" s="260"/>
      <c r="F97" s="260"/>
      <c r="G97" s="260"/>
      <c r="H97" s="260"/>
      <c r="I97" s="261"/>
      <c r="J97" s="70"/>
      <c r="K97" s="210" t="s">
        <v>450</v>
      </c>
      <c r="L97" s="212"/>
      <c r="M97" s="341"/>
      <c r="N97" s="341"/>
      <c r="O97" s="341"/>
      <c r="P97" s="341"/>
      <c r="Q97" s="341"/>
      <c r="R97" s="341"/>
      <c r="S97" s="69"/>
      <c r="AK97" s="59"/>
    </row>
    <row r="98" spans="1:37" ht="4.5" customHeight="1">
      <c r="A98" s="67"/>
      <c r="B98" s="4"/>
      <c r="C98" s="5"/>
      <c r="D98" s="71"/>
      <c r="E98" s="71"/>
      <c r="F98" s="71"/>
      <c r="G98" s="71"/>
      <c r="H98" s="71"/>
      <c r="I98" s="71"/>
      <c r="J98" s="71"/>
      <c r="K98" s="6"/>
      <c r="L98" s="6"/>
      <c r="M98" s="71"/>
      <c r="N98" s="71"/>
      <c r="O98" s="71"/>
      <c r="P98" s="71"/>
      <c r="Q98" s="67"/>
      <c r="R98" s="67"/>
      <c r="AK98" s="59"/>
    </row>
    <row r="99" spans="1:37" ht="13.5" customHeight="1">
      <c r="A99" s="67"/>
      <c r="B99" s="210" t="s">
        <v>468</v>
      </c>
      <c r="C99" s="212"/>
      <c r="D99" s="341"/>
      <c r="E99" s="341"/>
      <c r="F99" s="341"/>
      <c r="G99" s="341"/>
      <c r="H99" s="341"/>
      <c r="I99" s="341"/>
      <c r="J99" s="71"/>
      <c r="K99" s="210" t="s">
        <v>451</v>
      </c>
      <c r="L99" s="212"/>
      <c r="M99" s="341"/>
      <c r="N99" s="341"/>
      <c r="O99" s="341"/>
      <c r="P99" s="341"/>
      <c r="Q99" s="341"/>
      <c r="R99" s="341"/>
      <c r="AK99" s="59"/>
    </row>
    <row r="100" spans="1:37" ht="4.5" customHeight="1">
      <c r="A100" s="67"/>
      <c r="B100" s="3"/>
      <c r="C100" s="5"/>
      <c r="D100" s="71"/>
      <c r="E100" s="71"/>
      <c r="F100" s="71"/>
      <c r="G100" s="71"/>
      <c r="H100" s="71"/>
      <c r="I100" s="71"/>
      <c r="J100" s="71"/>
      <c r="K100" s="6"/>
      <c r="L100" s="6"/>
      <c r="M100" s="71"/>
      <c r="N100" s="71"/>
      <c r="O100" s="71"/>
      <c r="P100" s="71"/>
      <c r="Q100" s="67"/>
      <c r="R100" s="67"/>
    </row>
    <row r="101" spans="1:37" ht="13.5" customHeight="1">
      <c r="A101" s="67"/>
      <c r="B101" s="210" t="s">
        <v>238</v>
      </c>
      <c r="C101" s="212"/>
      <c r="D101" s="341"/>
      <c r="E101" s="341"/>
      <c r="F101" s="341"/>
      <c r="G101" s="341"/>
      <c r="H101" s="341"/>
      <c r="I101" s="341"/>
      <c r="J101" s="72"/>
      <c r="K101" s="210" t="s">
        <v>469</v>
      </c>
      <c r="L101" s="212"/>
      <c r="M101" s="362"/>
      <c r="N101" s="363"/>
      <c r="O101" s="363"/>
      <c r="P101" s="363"/>
      <c r="Q101" s="363"/>
      <c r="R101" s="364"/>
    </row>
    <row r="102" spans="1:37" ht="4.5" customHeight="1"/>
    <row r="103" spans="1:37" ht="13.5" customHeight="1">
      <c r="A103" s="67"/>
      <c r="B103" s="210" t="s">
        <v>527</v>
      </c>
      <c r="C103" s="212"/>
      <c r="D103" s="365" t="s">
        <v>733</v>
      </c>
      <c r="E103" s="366"/>
      <c r="F103" s="128"/>
      <c r="G103" s="366" t="s">
        <v>732</v>
      </c>
      <c r="H103" s="366"/>
      <c r="I103" s="124"/>
      <c r="J103" s="123"/>
      <c r="K103" s="211" t="s">
        <v>731</v>
      </c>
      <c r="L103" s="212"/>
      <c r="M103" s="116"/>
      <c r="N103" s="366" t="s">
        <v>734</v>
      </c>
      <c r="O103" s="366"/>
      <c r="P103" s="367"/>
      <c r="Q103" s="367"/>
      <c r="R103" s="368"/>
    </row>
    <row r="104" spans="1:37" ht="5.0999999999999996" customHeight="1">
      <c r="A104" s="67"/>
      <c r="B104" s="67"/>
      <c r="C104" s="67"/>
      <c r="D104" s="67"/>
      <c r="E104" s="67"/>
      <c r="F104" s="67"/>
      <c r="G104" s="67"/>
      <c r="H104" s="67"/>
      <c r="I104" s="67"/>
      <c r="J104" s="67"/>
      <c r="K104" s="67"/>
      <c r="L104" s="67"/>
      <c r="M104" s="67"/>
      <c r="N104" s="67"/>
      <c r="O104" s="67"/>
      <c r="P104" s="67"/>
      <c r="Q104" s="67"/>
      <c r="R104" s="67"/>
    </row>
    <row r="105" spans="1:37" ht="26.25" customHeight="1">
      <c r="A105" s="67"/>
      <c r="B105" s="303" t="s">
        <v>607</v>
      </c>
      <c r="C105" s="303"/>
      <c r="D105" s="236" t="s">
        <v>744</v>
      </c>
      <c r="E105" s="237"/>
      <c r="F105" s="237"/>
      <c r="G105" s="237"/>
      <c r="H105" s="237"/>
      <c r="I105" s="361"/>
      <c r="J105" s="73"/>
      <c r="K105" s="357" t="s">
        <v>729</v>
      </c>
      <c r="L105" s="358"/>
      <c r="M105" s="355"/>
      <c r="N105" s="356"/>
      <c r="O105" s="357" t="s">
        <v>730</v>
      </c>
      <c r="P105" s="358"/>
      <c r="Q105" s="359"/>
      <c r="R105" s="360"/>
    </row>
    <row r="106" spans="1:37" ht="5.0999999999999996" customHeight="1">
      <c r="A106" s="67"/>
      <c r="B106" s="2"/>
      <c r="C106" s="2"/>
      <c r="D106" s="67"/>
      <c r="E106" s="67"/>
      <c r="F106" s="67"/>
      <c r="G106" s="67"/>
      <c r="H106" s="2"/>
      <c r="I106" s="2"/>
      <c r="J106" s="67"/>
      <c r="K106" s="67"/>
      <c r="L106" s="67"/>
      <c r="M106" s="67"/>
      <c r="N106" s="67"/>
      <c r="O106" s="67"/>
      <c r="P106" s="67"/>
      <c r="Q106" s="67"/>
      <c r="R106" s="67"/>
    </row>
    <row r="107" spans="1:37" ht="13.5" customHeight="1">
      <c r="A107" s="67"/>
      <c r="B107" s="351" t="s">
        <v>608</v>
      </c>
      <c r="C107" s="351"/>
      <c r="D107" s="352"/>
      <c r="E107" s="353"/>
      <c r="F107" s="353"/>
      <c r="G107" s="353"/>
      <c r="H107" s="353"/>
      <c r="I107" s="354"/>
      <c r="J107" s="74"/>
      <c r="K107" s="212" t="s">
        <v>745</v>
      </c>
      <c r="L107" s="303"/>
      <c r="M107" s="341"/>
      <c r="N107" s="341"/>
      <c r="O107" s="341"/>
      <c r="P107" s="341"/>
      <c r="Q107" s="341"/>
      <c r="R107" s="341"/>
      <c r="S107" s="75"/>
    </row>
    <row r="108" spans="1:37" ht="4.5" customHeight="1">
      <c r="A108" s="67"/>
      <c r="B108" s="4"/>
      <c r="C108" s="5"/>
      <c r="D108" s="71"/>
      <c r="E108" s="71"/>
      <c r="F108" s="71"/>
      <c r="G108" s="71"/>
      <c r="H108" s="71"/>
      <c r="I108" s="71"/>
      <c r="J108" s="71"/>
      <c r="K108" s="6"/>
      <c r="L108" s="6"/>
      <c r="M108" s="71"/>
      <c r="N108" s="71"/>
      <c r="O108" s="71"/>
      <c r="P108" s="71"/>
      <c r="Q108" s="67"/>
      <c r="R108" s="67"/>
    </row>
    <row r="109" spans="1:37" ht="13.5" customHeight="1">
      <c r="A109" s="67"/>
      <c r="B109" s="210" t="s">
        <v>452</v>
      </c>
      <c r="C109" s="212"/>
      <c r="D109" s="341"/>
      <c r="E109" s="341"/>
      <c r="F109" s="341"/>
      <c r="G109" s="341"/>
      <c r="H109" s="341"/>
      <c r="I109" s="341"/>
      <c r="K109" s="210" t="s">
        <v>453</v>
      </c>
      <c r="L109" s="212"/>
      <c r="M109" s="341"/>
      <c r="N109" s="341"/>
      <c r="O109" s="341"/>
      <c r="P109" s="341"/>
      <c r="Q109" s="341"/>
      <c r="R109" s="341"/>
      <c r="V109" s="76"/>
      <c r="W109" s="77"/>
      <c r="X109" s="77"/>
      <c r="Y109" s="76"/>
    </row>
    <row r="110" spans="1:37" ht="5.0999999999999996" customHeight="1">
      <c r="A110" s="67"/>
      <c r="B110" s="2"/>
      <c r="C110" s="2"/>
      <c r="D110" s="67"/>
      <c r="E110" s="67"/>
      <c r="F110" s="67"/>
      <c r="G110" s="67"/>
      <c r="H110" s="2"/>
      <c r="I110" s="2"/>
      <c r="J110" s="67"/>
      <c r="K110" s="67"/>
      <c r="L110" s="67"/>
      <c r="M110" s="67"/>
      <c r="N110" s="67"/>
      <c r="O110" s="67"/>
      <c r="P110" s="67"/>
      <c r="Q110" s="67"/>
      <c r="R110" s="67"/>
    </row>
    <row r="111" spans="1:37" ht="13.5" customHeight="1">
      <c r="A111" s="67"/>
      <c r="B111" s="210" t="s">
        <v>609</v>
      </c>
      <c r="C111" s="212"/>
      <c r="D111" s="341"/>
      <c r="E111" s="341"/>
      <c r="F111" s="341"/>
      <c r="G111" s="341"/>
      <c r="H111" s="341"/>
      <c r="I111" s="341"/>
      <c r="K111" s="210" t="s">
        <v>610</v>
      </c>
      <c r="L111" s="212"/>
      <c r="M111" s="341"/>
      <c r="N111" s="341"/>
      <c r="O111" s="341"/>
      <c r="P111" s="341"/>
      <c r="Q111" s="341"/>
      <c r="R111" s="341"/>
      <c r="V111" s="76"/>
      <c r="W111" s="77"/>
      <c r="X111" s="77"/>
      <c r="Y111" s="76"/>
    </row>
    <row r="112" spans="1:37" ht="4.5" customHeight="1">
      <c r="A112" s="67"/>
      <c r="B112" s="2"/>
      <c r="C112" s="2"/>
      <c r="D112" s="67"/>
      <c r="E112" s="67"/>
      <c r="F112" s="67"/>
      <c r="G112" s="67"/>
      <c r="H112" s="67"/>
      <c r="I112" s="67"/>
      <c r="J112" s="67"/>
      <c r="K112" s="2"/>
      <c r="L112" s="2"/>
      <c r="M112" s="67"/>
      <c r="N112" s="67"/>
      <c r="O112" s="67"/>
      <c r="P112" s="67"/>
      <c r="Q112" s="67"/>
      <c r="R112" s="67"/>
      <c r="T112" s="76"/>
      <c r="U112" s="77"/>
      <c r="V112" s="77"/>
      <c r="W112" s="76"/>
    </row>
    <row r="113" spans="1:37" ht="41.25" customHeight="1">
      <c r="A113" s="67"/>
      <c r="B113" s="214" t="s">
        <v>611</v>
      </c>
      <c r="C113" s="327"/>
      <c r="D113" s="129"/>
      <c r="E113" s="210" t="s">
        <v>612</v>
      </c>
      <c r="F113" s="212"/>
      <c r="G113" s="129"/>
      <c r="H113" s="213" t="s">
        <v>613</v>
      </c>
      <c r="I113" s="327"/>
      <c r="J113" s="345"/>
      <c r="K113" s="346"/>
      <c r="L113" s="213" t="s">
        <v>614</v>
      </c>
      <c r="M113" s="347"/>
      <c r="N113" s="348"/>
      <c r="O113" s="349"/>
      <c r="P113" s="349"/>
      <c r="Q113" s="349"/>
      <c r="R113" s="350"/>
      <c r="V113" s="76"/>
      <c r="W113" s="77"/>
      <c r="X113" s="77"/>
      <c r="Y113" s="76"/>
    </row>
    <row r="114" spans="1:37" ht="4.5" customHeight="1">
      <c r="A114" s="67"/>
      <c r="B114" s="67"/>
      <c r="C114" s="67"/>
      <c r="D114" s="67"/>
      <c r="E114" s="67"/>
      <c r="F114" s="67"/>
      <c r="G114" s="67"/>
      <c r="H114" s="67"/>
      <c r="I114" s="67"/>
      <c r="J114" s="67"/>
      <c r="K114" s="67"/>
      <c r="L114" s="67"/>
      <c r="M114" s="67"/>
      <c r="N114" s="67"/>
      <c r="O114" s="67"/>
      <c r="P114" s="67"/>
      <c r="Q114" s="67"/>
      <c r="R114" s="67"/>
      <c r="T114" s="76"/>
      <c r="U114" s="77"/>
      <c r="V114" s="77"/>
      <c r="W114" s="76"/>
    </row>
    <row r="115" spans="1:37" ht="13.5" customHeight="1">
      <c r="A115" s="67"/>
      <c r="B115" s="342" t="s">
        <v>736</v>
      </c>
      <c r="C115" s="343"/>
      <c r="D115" s="343"/>
      <c r="E115" s="343"/>
      <c r="F115" s="343"/>
      <c r="G115" s="343"/>
      <c r="H115" s="343"/>
      <c r="I115" s="343"/>
      <c r="J115" s="343"/>
      <c r="K115" s="343"/>
      <c r="L115" s="343"/>
      <c r="M115" s="343"/>
      <c r="N115" s="343"/>
      <c r="O115" s="343"/>
      <c r="P115" s="343"/>
      <c r="Q115" s="343"/>
      <c r="R115" s="344"/>
      <c r="T115" s="76"/>
      <c r="U115" s="77"/>
      <c r="V115" s="77"/>
      <c r="W115" s="76"/>
    </row>
    <row r="116" spans="1:37" ht="93" customHeight="1">
      <c r="A116" s="67"/>
      <c r="B116" s="259" t="s">
        <v>743</v>
      </c>
      <c r="C116" s="260"/>
      <c r="D116" s="260"/>
      <c r="E116" s="260"/>
      <c r="F116" s="260"/>
      <c r="G116" s="260"/>
      <c r="H116" s="260"/>
      <c r="I116" s="260"/>
      <c r="J116" s="260"/>
      <c r="K116" s="260"/>
      <c r="L116" s="260"/>
      <c r="M116" s="260"/>
      <c r="N116" s="260"/>
      <c r="O116" s="260"/>
      <c r="P116" s="260"/>
      <c r="Q116" s="260"/>
      <c r="R116" s="261"/>
      <c r="T116" s="76"/>
      <c r="U116" s="77"/>
      <c r="V116" s="77"/>
      <c r="W116" s="76"/>
    </row>
    <row r="117" spans="1:37" ht="13.5" customHeight="1">
      <c r="A117" s="67"/>
      <c r="B117" s="334" t="s">
        <v>616</v>
      </c>
      <c r="C117" s="334"/>
      <c r="D117" s="334"/>
      <c r="E117" s="335" t="s">
        <v>708</v>
      </c>
      <c r="F117" s="335"/>
      <c r="G117" s="335"/>
      <c r="H117" s="335"/>
      <c r="I117" s="335"/>
      <c r="J117" s="335"/>
      <c r="K117" s="335"/>
      <c r="L117" s="335"/>
      <c r="M117" s="335"/>
      <c r="N117" s="335"/>
      <c r="O117" s="335"/>
      <c r="P117" s="335"/>
      <c r="Q117" s="335"/>
      <c r="R117" s="335"/>
    </row>
    <row r="118" spans="1:37" ht="13.5" customHeight="1">
      <c r="A118" s="67"/>
      <c r="B118" s="334" t="s">
        <v>617</v>
      </c>
      <c r="C118" s="334"/>
      <c r="D118" s="334"/>
      <c r="E118" s="335" t="s">
        <v>720</v>
      </c>
      <c r="F118" s="335"/>
      <c r="G118" s="335"/>
      <c r="H118" s="335"/>
      <c r="I118" s="335"/>
      <c r="J118" s="335"/>
      <c r="K118" s="335"/>
      <c r="L118" s="335"/>
      <c r="M118" s="335"/>
      <c r="N118" s="335"/>
      <c r="O118" s="335"/>
      <c r="P118" s="335"/>
      <c r="Q118" s="335"/>
      <c r="R118" s="335"/>
    </row>
    <row r="119" spans="1:37" ht="13.5" customHeight="1">
      <c r="A119" s="67"/>
      <c r="B119" s="330" t="s">
        <v>618</v>
      </c>
      <c r="C119" s="330"/>
      <c r="D119" s="330"/>
      <c r="E119" s="335" t="s">
        <v>742</v>
      </c>
      <c r="F119" s="335"/>
      <c r="G119" s="335"/>
      <c r="H119" s="335"/>
      <c r="I119" s="335"/>
      <c r="J119" s="335"/>
      <c r="K119" s="335"/>
      <c r="L119" s="335"/>
      <c r="M119" s="335"/>
      <c r="N119" s="335"/>
      <c r="O119" s="335"/>
      <c r="P119" s="335"/>
      <c r="Q119" s="335"/>
      <c r="R119" s="335"/>
    </row>
    <row r="120" spans="1:37" s="78" customFormat="1" ht="4.5" customHeight="1">
      <c r="B120" s="79"/>
      <c r="C120" s="79"/>
      <c r="D120" s="79"/>
      <c r="E120" s="79"/>
      <c r="F120" s="79"/>
      <c r="G120" s="79"/>
      <c r="H120" s="79"/>
      <c r="I120" s="79"/>
      <c r="J120" s="79"/>
      <c r="K120" s="79"/>
      <c r="L120" s="79"/>
      <c r="M120" s="79"/>
      <c r="N120" s="79"/>
      <c r="O120" s="79"/>
      <c r="P120" s="79"/>
      <c r="Q120" s="79"/>
      <c r="R120" s="79"/>
      <c r="AC120" s="58"/>
      <c r="AK120" s="58"/>
    </row>
    <row r="121" spans="1:37" ht="13.5" customHeight="1">
      <c r="A121" s="67"/>
      <c r="B121" s="330" t="s">
        <v>615</v>
      </c>
      <c r="C121" s="330"/>
      <c r="D121" s="330"/>
      <c r="E121" s="330"/>
      <c r="F121" s="330"/>
      <c r="G121" s="330"/>
      <c r="H121" s="330"/>
      <c r="I121" s="330"/>
      <c r="J121" s="330"/>
      <c r="K121" s="330"/>
      <c r="L121" s="330"/>
      <c r="M121" s="330"/>
      <c r="N121" s="330"/>
      <c r="O121" s="330"/>
      <c r="P121" s="330"/>
      <c r="Q121" s="330"/>
      <c r="R121" s="330"/>
      <c r="T121" s="76"/>
      <c r="U121" s="77"/>
      <c r="V121" s="77"/>
      <c r="W121" s="76"/>
    </row>
    <row r="122" spans="1:37" ht="102" customHeight="1">
      <c r="A122" s="67"/>
      <c r="B122" s="309" t="s">
        <v>750</v>
      </c>
      <c r="C122" s="309"/>
      <c r="D122" s="309"/>
      <c r="E122" s="309"/>
      <c r="F122" s="309"/>
      <c r="G122" s="309"/>
      <c r="H122" s="309"/>
      <c r="I122" s="309"/>
      <c r="J122" s="309"/>
      <c r="K122" s="309"/>
      <c r="L122" s="309"/>
      <c r="M122" s="309"/>
      <c r="N122" s="309"/>
      <c r="O122" s="309"/>
      <c r="P122" s="309"/>
      <c r="Q122" s="309"/>
      <c r="R122" s="309"/>
      <c r="T122" s="76"/>
      <c r="U122" s="77"/>
      <c r="V122" s="77"/>
      <c r="W122" s="76"/>
    </row>
    <row r="123" spans="1:37" ht="4.5" customHeight="1">
      <c r="A123" s="67"/>
      <c r="B123" s="80"/>
      <c r="C123" s="80"/>
      <c r="D123" s="80"/>
      <c r="E123" s="80"/>
      <c r="F123" s="80"/>
      <c r="G123" s="80"/>
      <c r="H123" s="80"/>
      <c r="I123" s="80"/>
      <c r="J123" s="80"/>
      <c r="K123" s="80"/>
      <c r="L123" s="80"/>
      <c r="M123" s="80"/>
      <c r="N123" s="80"/>
      <c r="O123" s="80"/>
      <c r="P123" s="80"/>
      <c r="Q123" s="80"/>
      <c r="R123" s="67"/>
    </row>
    <row r="124" spans="1:37" ht="13.5" customHeight="1">
      <c r="A124" s="67"/>
      <c r="B124" s="330" t="s">
        <v>735</v>
      </c>
      <c r="C124" s="330"/>
      <c r="D124" s="330"/>
      <c r="E124" s="330"/>
      <c r="F124" s="330"/>
      <c r="G124" s="330"/>
      <c r="H124" s="330"/>
      <c r="I124" s="330"/>
      <c r="J124" s="330"/>
      <c r="K124" s="330"/>
      <c r="L124" s="330"/>
      <c r="M124" s="330"/>
      <c r="N124" s="330"/>
      <c r="O124" s="330"/>
      <c r="P124" s="330"/>
      <c r="Q124" s="330"/>
      <c r="R124" s="330"/>
    </row>
    <row r="125" spans="1:37" ht="93" customHeight="1">
      <c r="A125" s="67"/>
      <c r="B125" s="259" t="s">
        <v>749</v>
      </c>
      <c r="C125" s="260"/>
      <c r="D125" s="260"/>
      <c r="E125" s="260"/>
      <c r="F125" s="260"/>
      <c r="G125" s="260"/>
      <c r="H125" s="260"/>
      <c r="I125" s="260"/>
      <c r="J125" s="260"/>
      <c r="K125" s="260"/>
      <c r="L125" s="260"/>
      <c r="M125" s="260"/>
      <c r="N125" s="260"/>
      <c r="O125" s="260"/>
      <c r="P125" s="260"/>
      <c r="Q125" s="260"/>
      <c r="R125" s="261"/>
    </row>
    <row r="126" spans="1:37" ht="4.5" customHeight="1">
      <c r="A126" s="67"/>
      <c r="B126" s="7"/>
      <c r="C126" s="7"/>
      <c r="D126" s="7"/>
      <c r="E126" s="80"/>
      <c r="F126" s="80"/>
      <c r="G126" s="80"/>
      <c r="H126" s="80"/>
      <c r="I126" s="80"/>
      <c r="J126" s="80"/>
      <c r="K126" s="80"/>
      <c r="L126" s="80"/>
      <c r="M126" s="80"/>
      <c r="N126" s="80"/>
      <c r="O126" s="80"/>
      <c r="P126" s="80"/>
      <c r="Q126" s="80"/>
      <c r="R126" s="67"/>
    </row>
    <row r="127" spans="1:37" ht="28.5" customHeight="1">
      <c r="A127" s="67"/>
      <c r="B127" s="338" t="s">
        <v>800</v>
      </c>
      <c r="C127" s="339"/>
      <c r="D127" s="339"/>
      <c r="E127" s="339"/>
      <c r="F127" s="339"/>
      <c r="G127" s="339"/>
      <c r="H127" s="339"/>
      <c r="I127" s="339"/>
      <c r="J127" s="339"/>
      <c r="K127" s="339"/>
      <c r="L127" s="339"/>
      <c r="M127" s="339"/>
      <c r="N127" s="339"/>
      <c r="O127" s="339"/>
      <c r="P127" s="339"/>
      <c r="Q127" s="339"/>
      <c r="R127" s="340"/>
    </row>
    <row r="128" spans="1:37" ht="15.75" customHeight="1">
      <c r="A128" s="67"/>
      <c r="B128" s="336"/>
      <c r="C128" s="336"/>
      <c r="D128" s="303" t="s">
        <v>470</v>
      </c>
      <c r="E128" s="303"/>
      <c r="F128" s="303" t="s">
        <v>492</v>
      </c>
      <c r="G128" s="303"/>
      <c r="H128" s="303" t="s">
        <v>493</v>
      </c>
      <c r="I128" s="303"/>
      <c r="J128" s="303" t="s">
        <v>494</v>
      </c>
      <c r="K128" s="303"/>
      <c r="L128" s="303"/>
      <c r="M128" s="337" t="s">
        <v>454</v>
      </c>
      <c r="N128" s="318"/>
      <c r="O128" s="318"/>
      <c r="P128" s="318"/>
      <c r="Q128" s="318"/>
      <c r="R128" s="319"/>
      <c r="AK128" s="78"/>
    </row>
    <row r="129" spans="1:18" ht="21" customHeight="1">
      <c r="A129" s="67"/>
      <c r="B129" s="210" t="s">
        <v>455</v>
      </c>
      <c r="C129" s="212"/>
      <c r="D129" s="329"/>
      <c r="E129" s="329"/>
      <c r="F129" s="329"/>
      <c r="G129" s="329"/>
      <c r="H129" s="329"/>
      <c r="I129" s="329"/>
      <c r="J129" s="329"/>
      <c r="K129" s="329"/>
      <c r="L129" s="329"/>
      <c r="M129" s="310">
        <f>SUM(D129:L129)</f>
        <v>0</v>
      </c>
      <c r="N129" s="310"/>
      <c r="O129" s="310"/>
      <c r="P129" s="310"/>
      <c r="Q129" s="310"/>
      <c r="R129" s="310"/>
    </row>
    <row r="130" spans="1:18" ht="21" customHeight="1">
      <c r="A130" s="67"/>
      <c r="B130" s="303" t="s">
        <v>456</v>
      </c>
      <c r="C130" s="303"/>
      <c r="D130" s="329"/>
      <c r="E130" s="329"/>
      <c r="F130" s="329"/>
      <c r="G130" s="329"/>
      <c r="H130" s="329"/>
      <c r="I130" s="329"/>
      <c r="J130" s="329"/>
      <c r="K130" s="329"/>
      <c r="L130" s="329"/>
      <c r="M130" s="310">
        <f>SUM(D130:L130)</f>
        <v>0</v>
      </c>
      <c r="N130" s="310"/>
      <c r="O130" s="310"/>
      <c r="P130" s="310"/>
      <c r="Q130" s="310"/>
      <c r="R130" s="310"/>
    </row>
    <row r="131" spans="1:18" ht="22.5" customHeight="1">
      <c r="A131" s="67"/>
      <c r="B131" s="303" t="s">
        <v>457</v>
      </c>
      <c r="C131" s="303"/>
      <c r="D131" s="310">
        <f>SUM(D129:E130)</f>
        <v>0</v>
      </c>
      <c r="E131" s="310"/>
      <c r="F131" s="310">
        <f>SUM(F129:G130)</f>
        <v>0</v>
      </c>
      <c r="G131" s="310"/>
      <c r="H131" s="310">
        <f>SUM(H129:I130)</f>
        <v>0</v>
      </c>
      <c r="I131" s="310"/>
      <c r="J131" s="310">
        <f>SUM(J129:L130)</f>
        <v>0</v>
      </c>
      <c r="K131" s="310"/>
      <c r="L131" s="310"/>
      <c r="M131" s="331">
        <f>SUM(D131:L131)</f>
        <v>0</v>
      </c>
      <c r="N131" s="332"/>
      <c r="O131" s="332"/>
      <c r="P131" s="332"/>
      <c r="Q131" s="332"/>
      <c r="R131" s="333"/>
    </row>
    <row r="132" spans="1:18" ht="4.5" customHeight="1">
      <c r="A132" s="67"/>
      <c r="B132" s="7"/>
      <c r="C132" s="7"/>
      <c r="D132" s="80"/>
      <c r="E132" s="80"/>
      <c r="F132" s="80"/>
      <c r="G132" s="80"/>
      <c r="H132" s="80"/>
      <c r="I132" s="80"/>
      <c r="J132" s="80"/>
      <c r="K132" s="80"/>
      <c r="L132" s="80"/>
      <c r="M132" s="80"/>
      <c r="N132" s="80"/>
      <c r="O132" s="80"/>
      <c r="P132" s="80"/>
      <c r="Q132" s="80"/>
      <c r="R132" s="67"/>
    </row>
    <row r="133" spans="1:18" ht="13.5" customHeight="1">
      <c r="A133" s="67"/>
      <c r="B133" s="330" t="s">
        <v>738</v>
      </c>
      <c r="C133" s="330"/>
      <c r="D133" s="330"/>
      <c r="E133" s="330"/>
      <c r="F133" s="330"/>
      <c r="G133" s="330"/>
      <c r="H133" s="330"/>
      <c r="I133" s="330"/>
      <c r="J133" s="330"/>
      <c r="K133" s="330"/>
      <c r="L133" s="330"/>
      <c r="M133" s="330"/>
      <c r="N133" s="330"/>
      <c r="O133" s="330"/>
      <c r="P133" s="330"/>
      <c r="Q133" s="330"/>
      <c r="R133" s="330"/>
    </row>
    <row r="134" spans="1:18" ht="42" customHeight="1">
      <c r="A134" s="67"/>
      <c r="B134" s="214" t="s">
        <v>739</v>
      </c>
      <c r="C134" s="327"/>
      <c r="D134" s="328" t="s">
        <v>471</v>
      </c>
      <c r="E134" s="328"/>
      <c r="F134" s="328"/>
      <c r="G134" s="328"/>
      <c r="H134" s="317" t="s">
        <v>267</v>
      </c>
      <c r="I134" s="317"/>
      <c r="J134" s="8"/>
      <c r="K134" s="317" t="s">
        <v>264</v>
      </c>
      <c r="L134" s="317"/>
      <c r="M134" s="210" t="s">
        <v>472</v>
      </c>
      <c r="N134" s="211"/>
      <c r="O134" s="211"/>
      <c r="P134" s="212"/>
      <c r="Q134" s="317" t="s">
        <v>267</v>
      </c>
      <c r="R134" s="317"/>
    </row>
    <row r="135" spans="1:18" ht="13.5" customHeight="1">
      <c r="A135" s="67"/>
      <c r="B135" s="311" t="s">
        <v>458</v>
      </c>
      <c r="C135" s="311"/>
      <c r="D135" s="306" t="s">
        <v>707</v>
      </c>
      <c r="E135" s="307"/>
      <c r="F135" s="307"/>
      <c r="G135" s="308"/>
      <c r="H135" s="312"/>
      <c r="I135" s="313"/>
      <c r="J135" s="81"/>
      <c r="K135" s="303" t="s">
        <v>261</v>
      </c>
      <c r="L135" s="303"/>
      <c r="M135" s="306" t="s">
        <v>710</v>
      </c>
      <c r="N135" s="307"/>
      <c r="O135" s="307"/>
      <c r="P135" s="308"/>
      <c r="Q135" s="314"/>
      <c r="R135" s="315"/>
    </row>
    <row r="136" spans="1:18" ht="13.5" customHeight="1">
      <c r="A136" s="67"/>
      <c r="B136" s="311" t="s">
        <v>459</v>
      </c>
      <c r="C136" s="311"/>
      <c r="D136" s="306" t="s">
        <v>707</v>
      </c>
      <c r="E136" s="307"/>
      <c r="F136" s="307"/>
      <c r="G136" s="308"/>
      <c r="H136" s="325"/>
      <c r="I136" s="326"/>
      <c r="J136" s="81"/>
      <c r="K136" s="210" t="s">
        <v>262</v>
      </c>
      <c r="L136" s="212"/>
      <c r="M136" s="306" t="s">
        <v>711</v>
      </c>
      <c r="N136" s="307"/>
      <c r="O136" s="307"/>
      <c r="P136" s="308"/>
      <c r="Q136" s="314"/>
      <c r="R136" s="315"/>
    </row>
    <row r="137" spans="1:18" ht="13.5" customHeight="1">
      <c r="A137" s="67"/>
      <c r="B137" s="311" t="s">
        <v>460</v>
      </c>
      <c r="C137" s="311"/>
      <c r="D137" s="306" t="s">
        <v>741</v>
      </c>
      <c r="E137" s="307"/>
      <c r="F137" s="307"/>
      <c r="G137" s="308"/>
      <c r="H137" s="312"/>
      <c r="I137" s="313"/>
      <c r="J137" s="81"/>
      <c r="K137" s="303" t="s">
        <v>263</v>
      </c>
      <c r="L137" s="303"/>
      <c r="M137" s="306" t="s">
        <v>712</v>
      </c>
      <c r="N137" s="307"/>
      <c r="O137" s="307"/>
      <c r="P137" s="308"/>
      <c r="Q137" s="314"/>
      <c r="R137" s="315"/>
    </row>
    <row r="138" spans="1:18" ht="13.5" customHeight="1">
      <c r="A138" s="67"/>
      <c r="B138" s="311" t="s">
        <v>461</v>
      </c>
      <c r="C138" s="311"/>
      <c r="D138" s="306" t="s">
        <v>709</v>
      </c>
      <c r="E138" s="307"/>
      <c r="F138" s="307"/>
      <c r="G138" s="308"/>
      <c r="H138" s="312"/>
      <c r="I138" s="313"/>
      <c r="J138" s="81"/>
      <c r="K138" s="311" t="s">
        <v>464</v>
      </c>
      <c r="L138" s="311"/>
      <c r="M138" s="306"/>
      <c r="N138" s="307"/>
      <c r="O138" s="307"/>
      <c r="P138" s="308"/>
      <c r="Q138" s="314"/>
      <c r="R138" s="315"/>
    </row>
    <row r="139" spans="1:18" ht="13.5" customHeight="1">
      <c r="A139" s="67"/>
      <c r="B139" s="311" t="s">
        <v>462</v>
      </c>
      <c r="C139" s="311"/>
      <c r="D139" s="306" t="s">
        <v>740</v>
      </c>
      <c r="E139" s="307"/>
      <c r="F139" s="307"/>
      <c r="G139" s="308"/>
      <c r="H139" s="312"/>
      <c r="I139" s="313"/>
      <c r="J139" s="81"/>
      <c r="K139" s="210" t="s">
        <v>276</v>
      </c>
      <c r="L139" s="211"/>
      <c r="M139" s="211"/>
      <c r="N139" s="211"/>
      <c r="O139" s="211"/>
      <c r="P139" s="212"/>
      <c r="Q139" s="324">
        <f>SUM(Q135:R138)</f>
        <v>0</v>
      </c>
      <c r="R139" s="324"/>
    </row>
    <row r="140" spans="1:18" ht="13.5" customHeight="1">
      <c r="A140" s="67"/>
      <c r="B140" s="311" t="s">
        <v>463</v>
      </c>
      <c r="C140" s="311"/>
      <c r="D140" s="306" t="s">
        <v>747</v>
      </c>
      <c r="E140" s="307"/>
      <c r="F140" s="307"/>
      <c r="G140" s="308"/>
      <c r="H140" s="312"/>
      <c r="I140" s="313"/>
      <c r="J140" s="81"/>
      <c r="K140" s="317" t="s">
        <v>266</v>
      </c>
      <c r="L140" s="317"/>
      <c r="M140" s="210" t="s">
        <v>472</v>
      </c>
      <c r="N140" s="211"/>
      <c r="O140" s="211"/>
      <c r="P140" s="212"/>
      <c r="Q140" s="317" t="s">
        <v>267</v>
      </c>
      <c r="R140" s="317"/>
    </row>
    <row r="141" spans="1:18" ht="13.5" customHeight="1">
      <c r="A141" s="67"/>
      <c r="B141" s="311" t="s">
        <v>464</v>
      </c>
      <c r="C141" s="311"/>
      <c r="D141" s="306" t="s">
        <v>748</v>
      </c>
      <c r="E141" s="307"/>
      <c r="F141" s="307"/>
      <c r="G141" s="308"/>
      <c r="H141" s="312"/>
      <c r="I141" s="313"/>
      <c r="J141" s="81"/>
      <c r="K141" s="303" t="s">
        <v>261</v>
      </c>
      <c r="L141" s="303"/>
      <c r="M141" s="306" t="s">
        <v>713</v>
      </c>
      <c r="N141" s="307"/>
      <c r="O141" s="307"/>
      <c r="P141" s="308"/>
      <c r="Q141" s="316"/>
      <c r="R141" s="316"/>
    </row>
    <row r="142" spans="1:18" ht="13.5" customHeight="1">
      <c r="A142" s="67"/>
      <c r="B142" s="311" t="s">
        <v>464</v>
      </c>
      <c r="C142" s="311"/>
      <c r="D142" s="306" t="s">
        <v>748</v>
      </c>
      <c r="E142" s="307"/>
      <c r="F142" s="307"/>
      <c r="G142" s="308"/>
      <c r="H142" s="312"/>
      <c r="I142" s="313"/>
      <c r="J142" s="81"/>
      <c r="K142" s="210" t="s">
        <v>262</v>
      </c>
      <c r="L142" s="212"/>
      <c r="M142" s="306"/>
      <c r="N142" s="307"/>
      <c r="O142" s="307"/>
      <c r="P142" s="308"/>
      <c r="Q142" s="314"/>
      <c r="R142" s="315"/>
    </row>
    <row r="143" spans="1:18" ht="13.5" customHeight="1">
      <c r="A143" s="67"/>
      <c r="B143" s="311" t="s">
        <v>464</v>
      </c>
      <c r="C143" s="311"/>
      <c r="D143" s="306" t="s">
        <v>748</v>
      </c>
      <c r="E143" s="307"/>
      <c r="F143" s="307"/>
      <c r="G143" s="308"/>
      <c r="H143" s="312"/>
      <c r="I143" s="313"/>
      <c r="J143" s="81"/>
      <c r="K143" s="303" t="s">
        <v>265</v>
      </c>
      <c r="L143" s="303"/>
      <c r="M143" s="306" t="s">
        <v>714</v>
      </c>
      <c r="N143" s="307"/>
      <c r="O143" s="307"/>
      <c r="P143" s="308"/>
      <c r="Q143" s="316"/>
      <c r="R143" s="316"/>
    </row>
    <row r="144" spans="1:18" ht="13.5" customHeight="1">
      <c r="A144" s="67"/>
      <c r="B144" s="311" t="s">
        <v>464</v>
      </c>
      <c r="C144" s="311"/>
      <c r="D144" s="306" t="s">
        <v>748</v>
      </c>
      <c r="E144" s="307"/>
      <c r="F144" s="307"/>
      <c r="G144" s="308"/>
      <c r="H144" s="312"/>
      <c r="I144" s="313"/>
      <c r="J144" s="81"/>
      <c r="K144" s="210" t="s">
        <v>464</v>
      </c>
      <c r="L144" s="212"/>
      <c r="M144" s="306"/>
      <c r="N144" s="307"/>
      <c r="O144" s="307"/>
      <c r="P144" s="308"/>
      <c r="Q144" s="322"/>
      <c r="R144" s="323"/>
    </row>
    <row r="145" spans="1:18" ht="13.5" customHeight="1">
      <c r="A145" s="67"/>
      <c r="B145" s="303" t="s">
        <v>467</v>
      </c>
      <c r="C145" s="303"/>
      <c r="D145" s="303"/>
      <c r="E145" s="303"/>
      <c r="F145" s="303"/>
      <c r="G145" s="303"/>
      <c r="H145" s="304">
        <f>SUM(H135:I144)</f>
        <v>0</v>
      </c>
      <c r="I145" s="305"/>
      <c r="J145" s="8"/>
      <c r="K145" s="210" t="s">
        <v>277</v>
      </c>
      <c r="L145" s="211"/>
      <c r="M145" s="211"/>
      <c r="N145" s="211"/>
      <c r="O145" s="211"/>
      <c r="P145" s="212"/>
      <c r="Q145" s="324">
        <f>SUM(Q141:R144)</f>
        <v>0</v>
      </c>
      <c r="R145" s="324"/>
    </row>
    <row r="146" spans="1:18" ht="13.5" customHeight="1">
      <c r="A146" s="67"/>
      <c r="B146" s="2"/>
      <c r="C146" s="2"/>
      <c r="D146" s="2"/>
      <c r="E146" s="2"/>
      <c r="F146" s="2"/>
      <c r="G146" s="2"/>
      <c r="H146" s="2"/>
      <c r="I146" s="2"/>
      <c r="J146" s="8"/>
      <c r="K146" s="303" t="s">
        <v>466</v>
      </c>
      <c r="L146" s="303"/>
      <c r="M146" s="303"/>
      <c r="N146" s="303"/>
      <c r="O146" s="303"/>
      <c r="P146" s="303"/>
      <c r="Q146" s="299">
        <f>Q139+Q145</f>
        <v>0</v>
      </c>
      <c r="R146" s="300"/>
    </row>
    <row r="147" spans="1:18" ht="4.5" customHeight="1">
      <c r="A147" s="67"/>
      <c r="B147" s="2"/>
      <c r="C147" s="2"/>
      <c r="D147" s="2"/>
      <c r="E147" s="2"/>
      <c r="F147" s="2"/>
      <c r="G147" s="2"/>
      <c r="H147" s="2"/>
      <c r="I147" s="2"/>
      <c r="J147" s="8"/>
      <c r="K147" s="2"/>
      <c r="L147" s="2"/>
      <c r="M147" s="2"/>
      <c r="N147" s="2"/>
      <c r="O147" s="2"/>
      <c r="P147" s="2"/>
      <c r="Q147" s="2"/>
      <c r="R147" s="2"/>
    </row>
    <row r="148" spans="1:18" ht="12" customHeight="1">
      <c r="A148" s="67"/>
      <c r="B148" s="210" t="s">
        <v>230</v>
      </c>
      <c r="C148" s="211"/>
      <c r="D148" s="211"/>
      <c r="E148" s="211"/>
      <c r="F148" s="211"/>
      <c r="G148" s="211"/>
      <c r="H148" s="211"/>
      <c r="I148" s="211"/>
      <c r="J148" s="211"/>
      <c r="K148" s="211"/>
      <c r="L148" s="211"/>
      <c r="M148" s="211"/>
      <c r="N148" s="211"/>
      <c r="O148" s="211"/>
      <c r="P148" s="212"/>
      <c r="Q148" s="299">
        <f>H145-Q146</f>
        <v>0</v>
      </c>
      <c r="R148" s="300"/>
    </row>
    <row r="149" spans="1:18" ht="4.5" customHeight="1">
      <c r="A149" s="67"/>
      <c r="B149" s="7"/>
      <c r="C149" s="7"/>
      <c r="D149" s="7"/>
      <c r="E149" s="7"/>
      <c r="F149" s="7"/>
      <c r="G149" s="7"/>
      <c r="H149" s="7"/>
      <c r="I149" s="7"/>
      <c r="J149" s="7"/>
      <c r="K149" s="7"/>
      <c r="L149" s="7"/>
      <c r="M149" s="7"/>
      <c r="N149" s="7"/>
      <c r="O149" s="7"/>
      <c r="P149" s="7"/>
      <c r="Q149" s="7"/>
      <c r="R149" s="2"/>
    </row>
    <row r="150" spans="1:18" ht="12" customHeight="1">
      <c r="B150" s="210" t="s">
        <v>280</v>
      </c>
      <c r="C150" s="211"/>
      <c r="D150" s="211"/>
      <c r="E150" s="211"/>
      <c r="F150" s="211"/>
      <c r="G150" s="211"/>
      <c r="H150" s="211"/>
      <c r="I150" s="211"/>
      <c r="J150" s="211"/>
      <c r="K150" s="211"/>
      <c r="L150" s="211"/>
      <c r="M150" s="211"/>
      <c r="N150" s="211"/>
      <c r="O150" s="211"/>
      <c r="P150" s="212"/>
      <c r="Q150" s="301">
        <f>IF(M131=0,0,Q148/M131)</f>
        <v>0</v>
      </c>
      <c r="R150" s="302"/>
    </row>
    <row r="151" spans="1:18" ht="4.5" customHeight="1">
      <c r="B151" s="1"/>
      <c r="C151" s="1"/>
      <c r="D151" s="1"/>
      <c r="E151" s="1"/>
      <c r="F151" s="1"/>
      <c r="G151" s="1"/>
      <c r="H151" s="1"/>
      <c r="I151" s="1"/>
      <c r="J151" s="1"/>
      <c r="K151" s="1"/>
      <c r="L151" s="1"/>
      <c r="M151" s="1"/>
      <c r="N151" s="1"/>
      <c r="O151" s="1"/>
      <c r="P151" s="1"/>
      <c r="Q151" s="1"/>
      <c r="R151" s="1"/>
    </row>
    <row r="152" spans="1:18" ht="12" customHeight="1">
      <c r="B152" s="318" t="s">
        <v>260</v>
      </c>
      <c r="C152" s="318"/>
      <c r="D152" s="318"/>
      <c r="E152" s="318"/>
      <c r="F152" s="318"/>
      <c r="G152" s="318"/>
      <c r="H152" s="318"/>
      <c r="I152" s="318"/>
      <c r="J152" s="318"/>
      <c r="K152" s="318"/>
      <c r="L152" s="318"/>
      <c r="M152" s="318"/>
      <c r="N152" s="318"/>
      <c r="O152" s="318"/>
      <c r="P152" s="319"/>
      <c r="Q152" s="320">
        <f>IF(M131=0,0,H145/M131)</f>
        <v>0</v>
      </c>
      <c r="R152" s="321"/>
    </row>
  </sheetData>
  <sheetProtection password="CE0F" sheet="1" objects="1" scenarios="1"/>
  <mergeCells count="159">
    <mergeCell ref="B95:C95"/>
    <mergeCell ref="D95:R95"/>
    <mergeCell ref="B97:C97"/>
    <mergeCell ref="D97:I97"/>
    <mergeCell ref="K97:L97"/>
    <mergeCell ref="M97:R97"/>
    <mergeCell ref="B103:C103"/>
    <mergeCell ref="D103:E103"/>
    <mergeCell ref="G103:H103"/>
    <mergeCell ref="K103:L103"/>
    <mergeCell ref="N103:O103"/>
    <mergeCell ref="P103:R103"/>
    <mergeCell ref="B99:C99"/>
    <mergeCell ref="D99:I99"/>
    <mergeCell ref="K99:L99"/>
    <mergeCell ref="M99:R99"/>
    <mergeCell ref="B101:C101"/>
    <mergeCell ref="D101:I101"/>
    <mergeCell ref="K101:L101"/>
    <mergeCell ref="M101:R101"/>
    <mergeCell ref="B107:C107"/>
    <mergeCell ref="D107:I107"/>
    <mergeCell ref="K107:L107"/>
    <mergeCell ref="M107:R107"/>
    <mergeCell ref="B109:C109"/>
    <mergeCell ref="D109:I109"/>
    <mergeCell ref="K109:L109"/>
    <mergeCell ref="M109:R109"/>
    <mergeCell ref="B105:C105"/>
    <mergeCell ref="D105:I105"/>
    <mergeCell ref="K105:L105"/>
    <mergeCell ref="M105:N105"/>
    <mergeCell ref="O105:P105"/>
    <mergeCell ref="Q105:R105"/>
    <mergeCell ref="B115:R115"/>
    <mergeCell ref="B116:R116"/>
    <mergeCell ref="B117:D117"/>
    <mergeCell ref="E117:R117"/>
    <mergeCell ref="B118:D118"/>
    <mergeCell ref="E118:R118"/>
    <mergeCell ref="B111:C111"/>
    <mergeCell ref="D111:I111"/>
    <mergeCell ref="K111:L111"/>
    <mergeCell ref="M111:R111"/>
    <mergeCell ref="B113:C113"/>
    <mergeCell ref="E113:F113"/>
    <mergeCell ref="H113:I113"/>
    <mergeCell ref="J113:K113"/>
    <mergeCell ref="L113:M113"/>
    <mergeCell ref="N113:R113"/>
    <mergeCell ref="B127:R127"/>
    <mergeCell ref="B128:C128"/>
    <mergeCell ref="D128:E128"/>
    <mergeCell ref="F128:G128"/>
    <mergeCell ref="H128:I128"/>
    <mergeCell ref="J128:L128"/>
    <mergeCell ref="M128:R128"/>
    <mergeCell ref="B119:D119"/>
    <mergeCell ref="E119:R119"/>
    <mergeCell ref="B121:R121"/>
    <mergeCell ref="B122:R122"/>
    <mergeCell ref="B124:R124"/>
    <mergeCell ref="B125:R125"/>
    <mergeCell ref="B130:C130"/>
    <mergeCell ref="D130:E130"/>
    <mergeCell ref="F130:G130"/>
    <mergeCell ref="H130:I130"/>
    <mergeCell ref="J130:L130"/>
    <mergeCell ref="M130:R130"/>
    <mergeCell ref="B129:C129"/>
    <mergeCell ref="D129:E129"/>
    <mergeCell ref="F129:G129"/>
    <mergeCell ref="H129:I129"/>
    <mergeCell ref="J129:L129"/>
    <mergeCell ref="M129:R129"/>
    <mergeCell ref="B133:R133"/>
    <mergeCell ref="B134:C134"/>
    <mergeCell ref="D134:G134"/>
    <mergeCell ref="H134:I134"/>
    <mergeCell ref="K134:L134"/>
    <mergeCell ref="M134:P134"/>
    <mergeCell ref="Q134:R134"/>
    <mergeCell ref="B131:C131"/>
    <mergeCell ref="D131:E131"/>
    <mergeCell ref="F131:G131"/>
    <mergeCell ref="H131:I131"/>
    <mergeCell ref="J131:L131"/>
    <mergeCell ref="M131:R131"/>
    <mergeCell ref="B136:C136"/>
    <mergeCell ref="D136:G136"/>
    <mergeCell ref="H136:I136"/>
    <mergeCell ref="K136:L136"/>
    <mergeCell ref="M136:P136"/>
    <mergeCell ref="Q136:R136"/>
    <mergeCell ref="B135:C135"/>
    <mergeCell ref="D135:G135"/>
    <mergeCell ref="H135:I135"/>
    <mergeCell ref="K135:L135"/>
    <mergeCell ref="M135:P135"/>
    <mergeCell ref="Q135:R135"/>
    <mergeCell ref="B138:C138"/>
    <mergeCell ref="D138:G138"/>
    <mergeCell ref="H138:I138"/>
    <mergeCell ref="K138:L138"/>
    <mergeCell ref="M138:P138"/>
    <mergeCell ref="Q138:R138"/>
    <mergeCell ref="B137:C137"/>
    <mergeCell ref="D137:G137"/>
    <mergeCell ref="H137:I137"/>
    <mergeCell ref="K137:L137"/>
    <mergeCell ref="M137:P137"/>
    <mergeCell ref="Q137:R137"/>
    <mergeCell ref="B139:C139"/>
    <mergeCell ref="D139:G139"/>
    <mergeCell ref="H139:I139"/>
    <mergeCell ref="K139:P139"/>
    <mergeCell ref="Q139:R139"/>
    <mergeCell ref="B140:C140"/>
    <mergeCell ref="D140:G140"/>
    <mergeCell ref="H140:I140"/>
    <mergeCell ref="K140:L140"/>
    <mergeCell ref="M140:P140"/>
    <mergeCell ref="B142:C142"/>
    <mergeCell ref="D142:G142"/>
    <mergeCell ref="H142:I142"/>
    <mergeCell ref="K142:L142"/>
    <mergeCell ref="M142:P142"/>
    <mergeCell ref="Q142:R142"/>
    <mergeCell ref="Q140:R140"/>
    <mergeCell ref="B141:C141"/>
    <mergeCell ref="D141:G141"/>
    <mergeCell ref="H141:I141"/>
    <mergeCell ref="K141:L141"/>
    <mergeCell ref="M141:P141"/>
    <mergeCell ref="Q141:R141"/>
    <mergeCell ref="B144:C144"/>
    <mergeCell ref="D144:G144"/>
    <mergeCell ref="H144:I144"/>
    <mergeCell ref="K144:L144"/>
    <mergeCell ref="M144:P144"/>
    <mergeCell ref="Q144:R144"/>
    <mergeCell ref="B143:C143"/>
    <mergeCell ref="D143:G143"/>
    <mergeCell ref="H143:I143"/>
    <mergeCell ref="K143:L143"/>
    <mergeCell ref="M143:P143"/>
    <mergeCell ref="Q143:R143"/>
    <mergeCell ref="B148:P148"/>
    <mergeCell ref="Q148:R148"/>
    <mergeCell ref="B150:P150"/>
    <mergeCell ref="Q150:R150"/>
    <mergeCell ref="B152:P152"/>
    <mergeCell ref="Q152:R152"/>
    <mergeCell ref="B145:G145"/>
    <mergeCell ref="H145:I145"/>
    <mergeCell ref="K145:P145"/>
    <mergeCell ref="Q145:R145"/>
    <mergeCell ref="K146:P146"/>
    <mergeCell ref="Q146:R146"/>
  </mergeCells>
  <conditionalFormatting sqref="B119 D103">
    <cfRule type="cellIs" dxfId="2" priority="1" stopIfTrue="1" operator="equal">
      <formula>0</formula>
    </cfRule>
  </conditionalFormatting>
  <dataValidations count="13">
    <dataValidation type="list" allowBlank="1" showInputMessage="1" showErrorMessage="1" sqref="F103 I103:J103 M103 P103:R103">
      <formula1>NoofBlocks</formula1>
    </dataValidation>
    <dataValidation type="list" allowBlank="1" showInputMessage="1" showErrorMessage="1" sqref="N113:R113">
      <formula1>$AO$3:$AO$8</formula1>
    </dataValidation>
    <dataValidation type="list" allowBlank="1" showInputMessage="1" showErrorMessage="1" sqref="D99:I99">
      <formula1>INDIRECT(SUBSTITUTE(M97," ",""))</formula1>
    </dataValidation>
    <dataValidation type="list" allowBlank="1" showInputMessage="1" showErrorMessage="1" sqref="M99:R99">
      <formula1>INDIRECT(SUBSTITUTE(D99," ",""))</formula1>
    </dataValidation>
    <dataValidation type="list" allowBlank="1" showInputMessage="1" showErrorMessage="1" sqref="D113">
      <formula1>$AL$3:$AL$4</formula1>
    </dataValidation>
    <dataValidation type="list" allowBlank="1" showInputMessage="1" showErrorMessage="1" sqref="G113 J113:K113">
      <formula1>$AM$3:$AM$4</formula1>
    </dataValidation>
    <dataValidation type="list" allowBlank="1" showInputMessage="1" showErrorMessage="1" sqref="D109:I109">
      <formula1>SettingType</formula1>
    </dataValidation>
    <dataValidation type="list" allowBlank="1" showInputMessage="1" showErrorMessage="1" sqref="M109:R109">
      <formula1>AK3:AK94</formula1>
    </dataValidation>
    <dataValidation type="list" allowBlank="1" showInputMessage="1" showErrorMessage="1" sqref="D101:I101">
      <formula1>DelivererType</formula1>
    </dataValidation>
    <dataValidation type="list" allowBlank="1" showInputMessage="1" showErrorMessage="1" sqref="M101:R101">
      <formula1>NoofSessions</formula1>
    </dataValidation>
    <dataValidation type="list" allowBlank="1" showInputMessage="1" showErrorMessage="1" sqref="M97:R97">
      <formula1>Region</formula1>
    </dataValidation>
    <dataValidation allowBlank="1" showErrorMessage="1" sqref="D97 M107 M105 D105 M111"/>
    <dataValidation type="list" allowBlank="1" showInputMessage="1" showErrorMessage="1" sqref="D111:I111">
      <formula1>$AN$3:$AN$6</formula1>
    </dataValidation>
  </dataValidations>
  <pageMargins left="0.74803149606299213" right="0.74803149606299213" top="0.47244094488188981" bottom="0.23622047244094491" header="0.51181102362204722" footer="0.51181102362204722"/>
  <pageSetup paperSize="9" scale="53"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pageSetUpPr fitToPage="1"/>
  </sheetPr>
  <dimension ref="A1:AO152"/>
  <sheetViews>
    <sheetView showGridLines="0" showZeros="0" topLeftCell="A94" zoomScaleNormal="100" workbookViewId="0">
      <selection activeCell="B94" sqref="B94"/>
    </sheetView>
  </sheetViews>
  <sheetFormatPr defaultRowHeight="12" customHeight="1"/>
  <cols>
    <col min="1" max="1" width="1.7109375" style="58" customWidth="1"/>
    <col min="2" max="3" width="9.42578125" style="58" customWidth="1"/>
    <col min="4" max="4" width="10.28515625" style="58" customWidth="1"/>
    <col min="5" max="8" width="9.42578125" style="58" customWidth="1"/>
    <col min="9" max="9" width="10.7109375" style="58" customWidth="1"/>
    <col min="10" max="10" width="1.7109375" style="58" customWidth="1"/>
    <col min="11" max="18" width="9.42578125" style="58" customWidth="1"/>
    <col min="19" max="19" width="1.7109375" style="58" customWidth="1"/>
    <col min="20" max="20" width="9" style="58" customWidth="1"/>
    <col min="21" max="21" width="32.7109375" style="58" bestFit="1" customWidth="1"/>
    <col min="22" max="22" width="15.42578125" style="58" bestFit="1" customWidth="1"/>
    <col min="23" max="23" width="53.42578125" style="58" bestFit="1" customWidth="1"/>
    <col min="24" max="24" width="30.28515625" style="58" bestFit="1" customWidth="1"/>
    <col min="25" max="25" width="34.42578125" style="58" bestFit="1" customWidth="1"/>
    <col min="26" max="26" width="30.28515625" style="58" bestFit="1" customWidth="1"/>
    <col min="27" max="27" width="30.85546875" style="58" bestFit="1" customWidth="1"/>
    <col min="28" max="28" width="31.5703125" style="58" bestFit="1" customWidth="1"/>
    <col min="29" max="29" width="31.140625" style="58" bestFit="1" customWidth="1"/>
    <col min="30" max="30" width="33.85546875" style="58" bestFit="1" customWidth="1"/>
    <col min="31" max="31" width="35.140625" style="58" bestFit="1" customWidth="1"/>
    <col min="32" max="32" width="30.28515625" style="58" bestFit="1" customWidth="1"/>
    <col min="33" max="33" width="20.5703125" style="58" bestFit="1" customWidth="1"/>
    <col min="34" max="34" width="17.140625" style="58" bestFit="1" customWidth="1"/>
    <col min="35" max="35" width="14.7109375" style="58" bestFit="1" customWidth="1"/>
    <col min="36" max="36" width="28.7109375" style="58" bestFit="1" customWidth="1"/>
    <col min="37" max="37" width="48.140625" style="58" bestFit="1" customWidth="1"/>
    <col min="38" max="38" width="22.85546875" style="58" customWidth="1"/>
    <col min="39" max="39" width="18.5703125" style="58" customWidth="1"/>
    <col min="40" max="40" width="18.7109375" style="58" customWidth="1"/>
    <col min="41" max="41" width="35" style="58" customWidth="1"/>
    <col min="42" max="16384" width="9.140625" style="58"/>
  </cols>
  <sheetData>
    <row r="1" spans="21:41" ht="12" hidden="1" customHeight="1">
      <c r="U1" s="54" t="s">
        <v>519</v>
      </c>
      <c r="V1" s="55" t="s">
        <v>497</v>
      </c>
      <c r="W1" s="54" t="s">
        <v>473</v>
      </c>
      <c r="X1" s="55" t="s">
        <v>283</v>
      </c>
      <c r="Y1" s="55" t="s">
        <v>284</v>
      </c>
      <c r="Z1" s="55" t="s">
        <v>285</v>
      </c>
      <c r="AA1" s="55" t="s">
        <v>286</v>
      </c>
      <c r="AB1" s="55" t="s">
        <v>287</v>
      </c>
      <c r="AC1" s="55" t="s">
        <v>288</v>
      </c>
      <c r="AD1" s="55" t="s">
        <v>289</v>
      </c>
      <c r="AE1" s="55" t="s">
        <v>290</v>
      </c>
      <c r="AF1" s="55" t="s">
        <v>291</v>
      </c>
      <c r="AG1" s="54" t="s">
        <v>223</v>
      </c>
      <c r="AH1" s="56" t="s">
        <v>236</v>
      </c>
      <c r="AI1" s="54" t="s">
        <v>527</v>
      </c>
      <c r="AJ1" s="57" t="s">
        <v>517</v>
      </c>
      <c r="AK1" s="54" t="s">
        <v>234</v>
      </c>
      <c r="AL1" s="54" t="s">
        <v>581</v>
      </c>
      <c r="AM1" s="54" t="s">
        <v>582</v>
      </c>
      <c r="AN1" s="54" t="s">
        <v>583</v>
      </c>
      <c r="AO1" s="54" t="s">
        <v>715</v>
      </c>
    </row>
    <row r="2" spans="21:41" ht="12" hidden="1" customHeight="1"/>
    <row r="3" spans="21:41" ht="12" hidden="1" customHeight="1">
      <c r="U3" s="58" t="s">
        <v>237</v>
      </c>
      <c r="V3" s="59" t="s">
        <v>498</v>
      </c>
      <c r="W3" s="60" t="s">
        <v>488</v>
      </c>
      <c r="X3" s="61" t="s">
        <v>177</v>
      </c>
      <c r="Y3" s="61" t="s">
        <v>509</v>
      </c>
      <c r="Z3" s="61" t="s">
        <v>186</v>
      </c>
      <c r="AA3" s="58" t="s">
        <v>295</v>
      </c>
      <c r="AB3" s="58" t="s">
        <v>297</v>
      </c>
      <c r="AC3" s="61" t="s">
        <v>92</v>
      </c>
      <c r="AD3" s="61" t="s">
        <v>16</v>
      </c>
      <c r="AE3" s="61" t="s">
        <v>301</v>
      </c>
      <c r="AF3" s="61" t="s">
        <v>192</v>
      </c>
      <c r="AG3" s="58" t="s">
        <v>227</v>
      </c>
      <c r="AH3" s="61">
        <v>6</v>
      </c>
      <c r="AI3" s="61">
        <v>1</v>
      </c>
      <c r="AJ3" s="58" t="s">
        <v>246</v>
      </c>
      <c r="AK3" s="58" t="s">
        <v>694</v>
      </c>
      <c r="AL3" s="58" t="s">
        <v>228</v>
      </c>
      <c r="AM3" s="58" t="s">
        <v>228</v>
      </c>
      <c r="AN3" s="58" t="s">
        <v>584</v>
      </c>
      <c r="AO3" s="118" t="s">
        <v>716</v>
      </c>
    </row>
    <row r="4" spans="21:41" ht="12" hidden="1" customHeight="1">
      <c r="U4" s="58" t="s">
        <v>496</v>
      </c>
      <c r="V4" s="59" t="s">
        <v>499</v>
      </c>
      <c r="W4" s="60" t="s">
        <v>490</v>
      </c>
      <c r="X4" s="61" t="s">
        <v>194</v>
      </c>
      <c r="Y4" s="61" t="s">
        <v>178</v>
      </c>
      <c r="Z4" s="61" t="s">
        <v>97</v>
      </c>
      <c r="AA4" s="58" t="s">
        <v>296</v>
      </c>
      <c r="AB4" s="58" t="s">
        <v>298</v>
      </c>
      <c r="AC4" s="61" t="s">
        <v>549</v>
      </c>
      <c r="AD4" s="61" t="s">
        <v>35</v>
      </c>
      <c r="AE4" s="61" t="s">
        <v>191</v>
      </c>
      <c r="AF4" s="61" t="s">
        <v>579</v>
      </c>
      <c r="AG4" s="58" t="s">
        <v>224</v>
      </c>
      <c r="AH4" s="61">
        <v>7</v>
      </c>
      <c r="AI4" s="61">
        <v>2</v>
      </c>
      <c r="AJ4" s="58" t="s">
        <v>550</v>
      </c>
      <c r="AK4" s="62" t="s">
        <v>495</v>
      </c>
      <c r="AL4" s="58" t="s">
        <v>229</v>
      </c>
      <c r="AM4" s="58" t="s">
        <v>229</v>
      </c>
      <c r="AN4" s="58" t="s">
        <v>585</v>
      </c>
      <c r="AO4" s="118" t="s">
        <v>717</v>
      </c>
    </row>
    <row r="5" spans="21:41" ht="12" hidden="1" customHeight="1">
      <c r="U5" s="63" t="s">
        <v>530</v>
      </c>
      <c r="V5" s="59" t="s">
        <v>500</v>
      </c>
      <c r="W5" s="60" t="s">
        <v>491</v>
      </c>
      <c r="X5" s="61" t="s">
        <v>95</v>
      </c>
      <c r="Y5" s="61" t="s">
        <v>13</v>
      </c>
      <c r="Z5" s="61" t="s">
        <v>551</v>
      </c>
      <c r="AA5" s="61" t="s">
        <v>187</v>
      </c>
      <c r="AB5" s="58" t="s">
        <v>380</v>
      </c>
      <c r="AC5" s="61" t="s">
        <v>125</v>
      </c>
      <c r="AD5" s="61" t="s">
        <v>84</v>
      </c>
      <c r="AE5" s="61" t="s">
        <v>93</v>
      </c>
      <c r="AF5" s="61" t="s">
        <v>46</v>
      </c>
      <c r="AG5" s="58" t="s">
        <v>225</v>
      </c>
      <c r="AH5" s="61">
        <v>8</v>
      </c>
      <c r="AI5" s="61">
        <v>3</v>
      </c>
      <c r="AJ5" s="63" t="s">
        <v>507</v>
      </c>
      <c r="AK5" s="62" t="s">
        <v>695</v>
      </c>
      <c r="AN5" s="58" t="s">
        <v>586</v>
      </c>
      <c r="AO5" s="118" t="s">
        <v>718</v>
      </c>
    </row>
    <row r="6" spans="21:41" ht="12" hidden="1" customHeight="1">
      <c r="U6" s="58" t="s">
        <v>531</v>
      </c>
      <c r="V6" s="59" t="s">
        <v>501</v>
      </c>
      <c r="W6" s="60" t="s">
        <v>474</v>
      </c>
      <c r="X6" s="61" t="s">
        <v>552</v>
      </c>
      <c r="Y6" s="61" t="s">
        <v>50</v>
      </c>
      <c r="Z6" s="61" t="s">
        <v>117</v>
      </c>
      <c r="AA6" s="61" t="s">
        <v>33</v>
      </c>
      <c r="AB6" s="59" t="s">
        <v>537</v>
      </c>
      <c r="AC6" s="61" t="s">
        <v>351</v>
      </c>
      <c r="AD6" s="61" t="s">
        <v>100</v>
      </c>
      <c r="AE6" s="61" t="s">
        <v>318</v>
      </c>
      <c r="AF6" s="61" t="s">
        <v>54</v>
      </c>
      <c r="AG6" s="58" t="s">
        <v>226</v>
      </c>
      <c r="AI6" s="61">
        <v>4</v>
      </c>
      <c r="AJ6" s="63" t="s">
        <v>513</v>
      </c>
      <c r="AK6" s="59" t="s">
        <v>696</v>
      </c>
      <c r="AN6" s="58" t="s">
        <v>229</v>
      </c>
      <c r="AO6" s="118" t="s">
        <v>719</v>
      </c>
    </row>
    <row r="7" spans="21:41" ht="12" hidden="1" customHeight="1">
      <c r="U7" s="63" t="s">
        <v>241</v>
      </c>
      <c r="V7" s="59" t="s">
        <v>502</v>
      </c>
      <c r="W7" s="60" t="s">
        <v>475</v>
      </c>
      <c r="X7" s="61" t="s">
        <v>320</v>
      </c>
      <c r="Y7" s="61" t="s">
        <v>40</v>
      </c>
      <c r="Z7" s="61" t="s">
        <v>154</v>
      </c>
      <c r="AA7" s="61" t="s">
        <v>42</v>
      </c>
      <c r="AB7" s="61" t="s">
        <v>510</v>
      </c>
      <c r="AC7" s="61" t="s">
        <v>553</v>
      </c>
      <c r="AD7" s="61" t="s">
        <v>132</v>
      </c>
      <c r="AE7" s="61" t="s">
        <v>333</v>
      </c>
      <c r="AF7" s="59" t="s">
        <v>537</v>
      </c>
      <c r="AI7" s="61">
        <v>5</v>
      </c>
      <c r="AJ7" s="61" t="s">
        <v>183</v>
      </c>
      <c r="AK7" s="62" t="s">
        <v>160</v>
      </c>
      <c r="AO7" s="118" t="s">
        <v>723</v>
      </c>
    </row>
    <row r="8" spans="21:41" ht="12" hidden="1" customHeight="1">
      <c r="U8" s="63" t="s">
        <v>167</v>
      </c>
      <c r="V8" s="59" t="s">
        <v>503</v>
      </c>
      <c r="W8" s="60" t="s">
        <v>538</v>
      </c>
      <c r="X8" s="61" t="s">
        <v>327</v>
      </c>
      <c r="Y8" s="61" t="s">
        <v>70</v>
      </c>
      <c r="Z8" s="61" t="s">
        <v>335</v>
      </c>
      <c r="AA8" s="61" t="s">
        <v>554</v>
      </c>
      <c r="AB8" s="61" t="s">
        <v>574</v>
      </c>
      <c r="AC8" s="61" t="s">
        <v>390</v>
      </c>
      <c r="AD8" s="61" t="s">
        <v>332</v>
      </c>
      <c r="AE8" s="59" t="s">
        <v>537</v>
      </c>
      <c r="AF8" s="61" t="s">
        <v>174</v>
      </c>
      <c r="AI8" s="61">
        <v>6</v>
      </c>
      <c r="AJ8" s="61" t="s">
        <v>166</v>
      </c>
      <c r="AK8" s="62" t="s">
        <v>697</v>
      </c>
      <c r="AO8" s="58" t="s">
        <v>721</v>
      </c>
    </row>
    <row r="9" spans="21:41" ht="12" hidden="1" customHeight="1">
      <c r="U9" s="63" t="s">
        <v>176</v>
      </c>
      <c r="V9" s="59" t="s">
        <v>504</v>
      </c>
      <c r="W9" s="60" t="s">
        <v>489</v>
      </c>
      <c r="X9" s="61" t="s">
        <v>361</v>
      </c>
      <c r="Y9" s="61" t="s">
        <v>96</v>
      </c>
      <c r="Z9" s="61" t="s">
        <v>343</v>
      </c>
      <c r="AA9" s="61" t="s">
        <v>572</v>
      </c>
      <c r="AB9" s="61" t="s">
        <v>7</v>
      </c>
      <c r="AC9" s="61" t="s">
        <v>414</v>
      </c>
      <c r="AD9" s="61" t="s">
        <v>365</v>
      </c>
      <c r="AE9" s="61" t="s">
        <v>302</v>
      </c>
      <c r="AF9" s="61" t="s">
        <v>2</v>
      </c>
      <c r="AI9" s="61">
        <v>7</v>
      </c>
      <c r="AJ9" s="61" t="s">
        <v>242</v>
      </c>
      <c r="AK9" s="62" t="s">
        <v>175</v>
      </c>
    </row>
    <row r="10" spans="21:41" ht="12" hidden="1" customHeight="1">
      <c r="U10" s="63" t="s">
        <v>183</v>
      </c>
      <c r="V10" s="59" t="s">
        <v>505</v>
      </c>
      <c r="W10" s="64" t="s">
        <v>539</v>
      </c>
      <c r="X10" s="59" t="s">
        <v>537</v>
      </c>
      <c r="Y10" s="61" t="s">
        <v>147</v>
      </c>
      <c r="Z10" s="59" t="s">
        <v>537</v>
      </c>
      <c r="AA10" s="59" t="s">
        <v>537</v>
      </c>
      <c r="AB10" s="61" t="s">
        <v>43</v>
      </c>
      <c r="AC10" s="61" t="s">
        <v>415</v>
      </c>
      <c r="AD10" s="61" t="s">
        <v>376</v>
      </c>
      <c r="AE10" s="61" t="s">
        <v>53</v>
      </c>
      <c r="AF10" s="61" t="s">
        <v>11</v>
      </c>
      <c r="AI10" s="61">
        <v>8</v>
      </c>
      <c r="AJ10" s="61" t="s">
        <v>243</v>
      </c>
      <c r="AK10" s="62" t="s">
        <v>182</v>
      </c>
    </row>
    <row r="11" spans="21:41" ht="12" hidden="1" customHeight="1">
      <c r="U11" s="63" t="s">
        <v>193</v>
      </c>
      <c r="V11" s="59" t="s">
        <v>506</v>
      </c>
      <c r="W11" s="60" t="s">
        <v>476</v>
      </c>
      <c r="X11" s="61" t="s">
        <v>4</v>
      </c>
      <c r="Y11" s="61" t="s">
        <v>356</v>
      </c>
      <c r="Z11" s="61" t="s">
        <v>555</v>
      </c>
      <c r="AA11" s="61" t="s">
        <v>24</v>
      </c>
      <c r="AB11" s="61" t="s">
        <v>60</v>
      </c>
      <c r="AC11" s="61" t="s">
        <v>419</v>
      </c>
      <c r="AD11" s="61" t="s">
        <v>381</v>
      </c>
      <c r="AE11" s="61" t="s">
        <v>556</v>
      </c>
      <c r="AF11" s="61" t="s">
        <v>62</v>
      </c>
      <c r="AI11" s="61">
        <v>9</v>
      </c>
      <c r="AJ11" s="61" t="s">
        <v>247</v>
      </c>
      <c r="AK11" s="62" t="s">
        <v>587</v>
      </c>
    </row>
    <row r="12" spans="21:41" ht="12" hidden="1" customHeight="1">
      <c r="U12" s="63" t="s">
        <v>166</v>
      </c>
      <c r="V12" s="59"/>
      <c r="W12" s="60" t="s">
        <v>477</v>
      </c>
      <c r="X12" s="61" t="s">
        <v>49</v>
      </c>
      <c r="Y12" s="59" t="s">
        <v>537</v>
      </c>
      <c r="Z12" s="61" t="s">
        <v>162</v>
      </c>
      <c r="AA12" s="61" t="s">
        <v>573</v>
      </c>
      <c r="AB12" s="61" t="s">
        <v>336</v>
      </c>
      <c r="AC12" s="61" t="s">
        <v>427</v>
      </c>
      <c r="AD12" s="61" t="s">
        <v>386</v>
      </c>
      <c r="AE12" s="61" t="s">
        <v>85</v>
      </c>
      <c r="AF12" s="61" t="s">
        <v>76</v>
      </c>
      <c r="AI12" s="61">
        <v>10</v>
      </c>
      <c r="AJ12" s="58" t="s">
        <v>557</v>
      </c>
      <c r="AK12" s="62" t="s">
        <v>3</v>
      </c>
    </row>
    <row r="13" spans="21:41" ht="12" hidden="1" customHeight="1">
      <c r="U13" s="63" t="s">
        <v>239</v>
      </c>
      <c r="V13" s="55"/>
      <c r="W13" s="60" t="s">
        <v>478</v>
      </c>
      <c r="X13" s="61" t="s">
        <v>63</v>
      </c>
      <c r="Y13" s="61" t="s">
        <v>169</v>
      </c>
      <c r="Z13" s="61" t="s">
        <v>196</v>
      </c>
      <c r="AA13" s="61" t="s">
        <v>59</v>
      </c>
      <c r="AB13" s="59" t="s">
        <v>537</v>
      </c>
      <c r="AC13" s="61" t="s">
        <v>437</v>
      </c>
      <c r="AD13" s="59" t="s">
        <v>537</v>
      </c>
      <c r="AE13" s="61" t="s">
        <v>303</v>
      </c>
      <c r="AF13" s="61" t="s">
        <v>86</v>
      </c>
      <c r="AI13" s="61">
        <v>11</v>
      </c>
      <c r="AJ13" s="61" t="s">
        <v>244</v>
      </c>
      <c r="AK13" s="62" t="s">
        <v>588</v>
      </c>
    </row>
    <row r="14" spans="21:41" ht="12" hidden="1" customHeight="1">
      <c r="U14" s="58" t="s">
        <v>240</v>
      </c>
      <c r="V14" s="59"/>
      <c r="W14" s="60" t="s">
        <v>532</v>
      </c>
      <c r="X14" s="61" t="s">
        <v>108</v>
      </c>
      <c r="Y14" s="61" t="s">
        <v>5</v>
      </c>
      <c r="Z14" s="61" t="s">
        <v>32</v>
      </c>
      <c r="AA14" s="61" t="s">
        <v>81</v>
      </c>
      <c r="AB14" s="61" t="s">
        <v>180</v>
      </c>
      <c r="AC14" s="59" t="s">
        <v>537</v>
      </c>
      <c r="AD14" s="61" t="s">
        <v>158</v>
      </c>
      <c r="AE14" s="61" t="s">
        <v>576</v>
      </c>
      <c r="AF14" s="61" t="s">
        <v>94</v>
      </c>
      <c r="AI14" s="61">
        <v>12</v>
      </c>
      <c r="AJ14" s="61" t="s">
        <v>19</v>
      </c>
      <c r="AK14" s="62" t="s">
        <v>213</v>
      </c>
    </row>
    <row r="15" spans="21:41" ht="12" hidden="1" customHeight="1">
      <c r="U15" s="63" t="s">
        <v>20</v>
      </c>
      <c r="V15" s="59"/>
      <c r="W15" s="60" t="s">
        <v>533</v>
      </c>
      <c r="X15" s="61" t="s">
        <v>312</v>
      </c>
      <c r="Y15" s="61" t="s">
        <v>89</v>
      </c>
      <c r="Z15" s="61" t="s">
        <v>41</v>
      </c>
      <c r="AA15" s="61" t="s">
        <v>98</v>
      </c>
      <c r="AB15" s="61" t="s">
        <v>197</v>
      </c>
      <c r="AC15" s="61" t="s">
        <v>189</v>
      </c>
      <c r="AD15" s="61" t="s">
        <v>0</v>
      </c>
      <c r="AE15" s="61" t="s">
        <v>326</v>
      </c>
      <c r="AF15" s="61" t="s">
        <v>113</v>
      </c>
      <c r="AI15" s="61">
        <v>13</v>
      </c>
      <c r="AJ15" s="61" t="s">
        <v>245</v>
      </c>
      <c r="AK15" s="62" t="s">
        <v>18</v>
      </c>
    </row>
    <row r="16" spans="21:41" ht="12" hidden="1" customHeight="1">
      <c r="U16" s="63" t="s">
        <v>38</v>
      </c>
      <c r="V16" s="59"/>
      <c r="W16" s="60" t="s">
        <v>534</v>
      </c>
      <c r="X16" s="61" t="s">
        <v>373</v>
      </c>
      <c r="Y16" s="61" t="s">
        <v>558</v>
      </c>
      <c r="Z16" s="61" t="s">
        <v>71</v>
      </c>
      <c r="AA16" s="59" t="s">
        <v>537</v>
      </c>
      <c r="AB16" s="61" t="s">
        <v>124</v>
      </c>
      <c r="AC16" s="61" t="s">
        <v>375</v>
      </c>
      <c r="AD16" s="61" t="s">
        <v>27</v>
      </c>
      <c r="AE16" s="59" t="s">
        <v>537</v>
      </c>
      <c r="AF16" s="59" t="s">
        <v>537</v>
      </c>
      <c r="AI16" s="61">
        <v>14</v>
      </c>
      <c r="AJ16" s="63"/>
      <c r="AK16" s="62" t="s">
        <v>214</v>
      </c>
    </row>
    <row r="17" spans="21:37" ht="12" hidden="1" customHeight="1">
      <c r="U17" s="63" t="s">
        <v>48</v>
      </c>
      <c r="V17" s="59"/>
      <c r="W17" s="60" t="s">
        <v>535</v>
      </c>
      <c r="X17" s="61" t="s">
        <v>382</v>
      </c>
      <c r="Y17" s="61" t="s">
        <v>116</v>
      </c>
      <c r="Z17" s="61" t="s">
        <v>123</v>
      </c>
      <c r="AA17" s="61"/>
      <c r="AB17" s="61" t="s">
        <v>130</v>
      </c>
      <c r="AC17" s="61" t="s">
        <v>406</v>
      </c>
      <c r="AD17" s="61" t="s">
        <v>105</v>
      </c>
      <c r="AE17" s="58" t="s">
        <v>304</v>
      </c>
      <c r="AF17" s="61" t="s">
        <v>512</v>
      </c>
      <c r="AI17" s="61">
        <v>15</v>
      </c>
      <c r="AJ17" s="63"/>
      <c r="AK17" s="62" t="s">
        <v>37</v>
      </c>
    </row>
    <row r="18" spans="21:37" ht="12" hidden="1" customHeight="1">
      <c r="U18" s="63"/>
      <c r="V18" s="59"/>
      <c r="W18" s="60" t="s">
        <v>536</v>
      </c>
      <c r="X18" s="61" t="s">
        <v>398</v>
      </c>
      <c r="Y18" s="61" t="s">
        <v>136</v>
      </c>
      <c r="Z18" s="61" t="s">
        <v>137</v>
      </c>
      <c r="AA18" s="61"/>
      <c r="AB18" s="61" t="s">
        <v>155</v>
      </c>
      <c r="AC18" s="61" t="s">
        <v>430</v>
      </c>
      <c r="AD18" s="61" t="s">
        <v>140</v>
      </c>
      <c r="AE18" s="58" t="s">
        <v>559</v>
      </c>
      <c r="AF18" s="61" t="s">
        <v>181</v>
      </c>
      <c r="AH18" s="61"/>
      <c r="AI18" s="61">
        <v>16</v>
      </c>
      <c r="AK18" s="62" t="s">
        <v>47</v>
      </c>
    </row>
    <row r="19" spans="21:37" ht="12" hidden="1" customHeight="1">
      <c r="V19" s="59"/>
      <c r="W19" s="60" t="s">
        <v>198</v>
      </c>
      <c r="X19" s="61" t="s">
        <v>407</v>
      </c>
      <c r="Y19" s="61" t="s">
        <v>313</v>
      </c>
      <c r="Z19" s="61" t="s">
        <v>142</v>
      </c>
      <c r="AB19" s="61" t="s">
        <v>323</v>
      </c>
      <c r="AC19" s="61" t="s">
        <v>560</v>
      </c>
      <c r="AD19" s="61" t="s">
        <v>145</v>
      </c>
      <c r="AE19" s="59" t="s">
        <v>537</v>
      </c>
      <c r="AF19" s="61" t="s">
        <v>67</v>
      </c>
      <c r="AG19" s="61"/>
      <c r="AH19" s="61"/>
      <c r="AI19" s="61">
        <v>17</v>
      </c>
      <c r="AJ19" s="61"/>
      <c r="AK19" s="62" t="s">
        <v>55</v>
      </c>
    </row>
    <row r="20" spans="21:37" ht="12" hidden="1" customHeight="1">
      <c r="V20" s="59"/>
      <c r="W20" s="60" t="s">
        <v>479</v>
      </c>
      <c r="X20" s="61" t="s">
        <v>412</v>
      </c>
      <c r="Y20" s="61" t="s">
        <v>561</v>
      </c>
      <c r="Z20" s="61" t="s">
        <v>322</v>
      </c>
      <c r="AA20" s="61"/>
      <c r="AB20" s="61" t="s">
        <v>357</v>
      </c>
      <c r="AC20" s="61" t="s">
        <v>439</v>
      </c>
      <c r="AD20" s="61" t="s">
        <v>391</v>
      </c>
      <c r="AE20" s="61" t="s">
        <v>173</v>
      </c>
      <c r="AF20" s="61" t="s">
        <v>101</v>
      </c>
      <c r="AG20" s="61"/>
      <c r="AH20" s="61"/>
      <c r="AI20" s="61">
        <v>18</v>
      </c>
      <c r="AJ20" s="61"/>
      <c r="AK20" s="62" t="s">
        <v>589</v>
      </c>
    </row>
    <row r="21" spans="21:37" ht="12" hidden="1" customHeight="1">
      <c r="V21" s="59"/>
      <c r="W21" s="60" t="s">
        <v>480</v>
      </c>
      <c r="X21" s="59" t="s">
        <v>537</v>
      </c>
      <c r="Y21" s="61" t="s">
        <v>349</v>
      </c>
      <c r="Z21" s="59" t="s">
        <v>537</v>
      </c>
      <c r="AA21" s="61"/>
      <c r="AB21" s="61" t="s">
        <v>363</v>
      </c>
      <c r="AC21" s="59" t="s">
        <v>537</v>
      </c>
      <c r="AD21" s="61" t="s">
        <v>562</v>
      </c>
      <c r="AE21" s="61" t="s">
        <v>1</v>
      </c>
      <c r="AF21" s="59" t="s">
        <v>537</v>
      </c>
      <c r="AG21" s="61"/>
      <c r="AH21" s="61"/>
      <c r="AI21" s="61">
        <v>19</v>
      </c>
      <c r="AK21" s="62" t="s">
        <v>698</v>
      </c>
    </row>
    <row r="22" spans="21:37" ht="12" hidden="1" customHeight="1">
      <c r="V22" s="59"/>
      <c r="W22" s="60" t="s">
        <v>540</v>
      </c>
      <c r="X22" s="61" t="s">
        <v>12</v>
      </c>
      <c r="Y22" s="59" t="s">
        <v>537</v>
      </c>
      <c r="Z22" s="61" t="s">
        <v>516</v>
      </c>
      <c r="AA22" s="61"/>
      <c r="AB22" s="61" t="s">
        <v>369</v>
      </c>
      <c r="AC22" s="61" t="s">
        <v>172</v>
      </c>
      <c r="AD22" s="59" t="s">
        <v>537</v>
      </c>
      <c r="AE22" s="61" t="s">
        <v>17</v>
      </c>
      <c r="AF22" s="61" t="s">
        <v>159</v>
      </c>
      <c r="AG22" s="61"/>
      <c r="AH22" s="61"/>
      <c r="AI22" s="61">
        <v>20</v>
      </c>
      <c r="AK22" s="62" t="s">
        <v>68</v>
      </c>
    </row>
    <row r="23" spans="21:37" ht="12" hidden="1" customHeight="1">
      <c r="V23" s="59"/>
      <c r="W23" s="60" t="s">
        <v>199</v>
      </c>
      <c r="X23" s="61" t="s">
        <v>56</v>
      </c>
      <c r="Y23" s="61" t="s">
        <v>185</v>
      </c>
      <c r="Z23" s="61" t="s">
        <v>23</v>
      </c>
      <c r="AB23" s="61" t="s">
        <v>389</v>
      </c>
      <c r="AC23" s="61" t="s">
        <v>34</v>
      </c>
      <c r="AD23" s="58" t="s">
        <v>299</v>
      </c>
      <c r="AE23" s="61" t="s">
        <v>577</v>
      </c>
      <c r="AF23" s="61" t="s">
        <v>165</v>
      </c>
      <c r="AG23" s="59"/>
      <c r="AH23" s="59"/>
      <c r="AI23" s="61">
        <v>21</v>
      </c>
      <c r="AK23" s="62" t="s">
        <v>77</v>
      </c>
    </row>
    <row r="24" spans="21:37" ht="12" hidden="1" customHeight="1">
      <c r="V24" s="59"/>
      <c r="W24" s="60" t="s">
        <v>200</v>
      </c>
      <c r="X24" s="61" t="s">
        <v>78</v>
      </c>
      <c r="Y24" s="61" t="s">
        <v>57</v>
      </c>
      <c r="Z24" s="61" t="s">
        <v>58</v>
      </c>
      <c r="AB24" s="59" t="s">
        <v>537</v>
      </c>
      <c r="AC24" s="61" t="s">
        <v>345</v>
      </c>
      <c r="AD24" s="61" t="s">
        <v>190</v>
      </c>
      <c r="AE24" s="61" t="s">
        <v>119</v>
      </c>
      <c r="AF24" s="61" t="s">
        <v>29</v>
      </c>
      <c r="AG24" s="59"/>
      <c r="AH24" s="59"/>
      <c r="AI24" s="61">
        <v>22</v>
      </c>
      <c r="AK24" s="62" t="s">
        <v>87</v>
      </c>
    </row>
    <row r="25" spans="21:37" ht="12" hidden="1" customHeight="1">
      <c r="V25" s="59"/>
      <c r="W25" s="60" t="s">
        <v>201</v>
      </c>
      <c r="X25" s="61" t="s">
        <v>115</v>
      </c>
      <c r="Y25" s="61" t="s">
        <v>122</v>
      </c>
      <c r="Z25" s="61" t="s">
        <v>329</v>
      </c>
      <c r="AB25" s="61" t="s">
        <v>575</v>
      </c>
      <c r="AC25" s="61" t="s">
        <v>408</v>
      </c>
      <c r="AD25" s="61" t="s">
        <v>9</v>
      </c>
      <c r="AE25" s="61" t="s">
        <v>126</v>
      </c>
      <c r="AF25" s="61" t="s">
        <v>36</v>
      </c>
      <c r="AG25" s="59"/>
      <c r="AH25" s="59"/>
      <c r="AI25" s="61">
        <v>23</v>
      </c>
      <c r="AK25" s="62" t="s">
        <v>590</v>
      </c>
    </row>
    <row r="26" spans="21:37" ht="12" hidden="1" customHeight="1">
      <c r="V26" s="59"/>
      <c r="W26" s="60" t="s">
        <v>481</v>
      </c>
      <c r="X26" s="58" t="s">
        <v>334</v>
      </c>
      <c r="Y26" s="61" t="s">
        <v>153</v>
      </c>
      <c r="Z26" s="59" t="s">
        <v>294</v>
      </c>
      <c r="AB26" s="61" t="s">
        <v>171</v>
      </c>
      <c r="AC26" s="61" t="s">
        <v>443</v>
      </c>
      <c r="AD26" s="61" t="s">
        <v>45</v>
      </c>
      <c r="AE26" s="61" t="s">
        <v>133</v>
      </c>
      <c r="AF26" s="61" t="s">
        <v>106</v>
      </c>
      <c r="AG26" s="59"/>
      <c r="AH26" s="59"/>
      <c r="AI26" s="61">
        <v>24</v>
      </c>
      <c r="AK26" s="59" t="s">
        <v>699</v>
      </c>
    </row>
    <row r="27" spans="21:37" ht="12" hidden="1" customHeight="1">
      <c r="V27" s="59"/>
      <c r="W27" s="60" t="s">
        <v>202</v>
      </c>
      <c r="X27" s="61" t="s">
        <v>355</v>
      </c>
      <c r="Y27" s="61" t="s">
        <v>362</v>
      </c>
      <c r="Z27" s="61" t="s">
        <v>179</v>
      </c>
      <c r="AB27" s="61" t="s">
        <v>188</v>
      </c>
      <c r="AC27" s="59" t="s">
        <v>537</v>
      </c>
      <c r="AD27" s="61" t="s">
        <v>52</v>
      </c>
      <c r="AE27" s="61" t="s">
        <v>578</v>
      </c>
      <c r="AF27" s="59" t="s">
        <v>537</v>
      </c>
      <c r="AG27" s="59"/>
      <c r="AH27" s="59"/>
      <c r="AI27" s="61">
        <v>25</v>
      </c>
      <c r="AK27" s="59" t="s">
        <v>107</v>
      </c>
    </row>
    <row r="28" spans="21:37" ht="12" hidden="1" customHeight="1">
      <c r="V28" s="59"/>
      <c r="W28" s="60" t="s">
        <v>204</v>
      </c>
      <c r="X28" s="59" t="s">
        <v>537</v>
      </c>
      <c r="Y28" s="61" t="s">
        <v>368</v>
      </c>
      <c r="Z28" s="61" t="s">
        <v>6</v>
      </c>
      <c r="AB28" s="61" t="s">
        <v>25</v>
      </c>
      <c r="AC28" s="61" t="s">
        <v>163</v>
      </c>
      <c r="AD28" s="61" t="s">
        <v>346</v>
      </c>
      <c r="AE28" s="61" t="s">
        <v>150</v>
      </c>
      <c r="AG28" s="59"/>
      <c r="AH28" s="59"/>
      <c r="AI28" s="61">
        <v>26</v>
      </c>
      <c r="AK28" s="62" t="s">
        <v>114</v>
      </c>
    </row>
    <row r="29" spans="21:37" ht="12" hidden="1" customHeight="1">
      <c r="V29" s="59"/>
      <c r="W29" s="60" t="s">
        <v>203</v>
      </c>
      <c r="X29" s="61" t="s">
        <v>514</v>
      </c>
      <c r="Y29" s="61" t="s">
        <v>383</v>
      </c>
      <c r="Z29" s="61" t="s">
        <v>570</v>
      </c>
      <c r="AA29" s="61"/>
      <c r="AB29" s="61" t="s">
        <v>72</v>
      </c>
      <c r="AC29" s="61" t="s">
        <v>8</v>
      </c>
      <c r="AD29" s="61" t="s">
        <v>371</v>
      </c>
      <c r="AE29" s="59" t="s">
        <v>537</v>
      </c>
      <c r="AG29" s="59"/>
      <c r="AH29" s="59"/>
      <c r="AI29" s="61">
        <v>27</v>
      </c>
      <c r="AK29" s="62" t="s">
        <v>120</v>
      </c>
    </row>
    <row r="30" spans="21:37" ht="12" hidden="1" customHeight="1">
      <c r="V30" s="59"/>
      <c r="W30" s="60" t="s">
        <v>541</v>
      </c>
      <c r="X30" s="61" t="s">
        <v>168</v>
      </c>
      <c r="Y30" s="59" t="s">
        <v>537</v>
      </c>
      <c r="Z30" s="61" t="s">
        <v>129</v>
      </c>
      <c r="AB30" s="61" t="s">
        <v>91</v>
      </c>
      <c r="AC30" s="61" t="s">
        <v>51</v>
      </c>
      <c r="AD30" s="59" t="s">
        <v>537</v>
      </c>
      <c r="AE30" s="61" t="s">
        <v>164</v>
      </c>
      <c r="AG30" s="59"/>
      <c r="AH30" s="59"/>
      <c r="AI30" s="61">
        <v>28</v>
      </c>
      <c r="AK30" s="62" t="s">
        <v>127</v>
      </c>
    </row>
    <row r="31" spans="21:37" ht="12" hidden="1" customHeight="1">
      <c r="V31" s="59"/>
      <c r="W31" s="60" t="s">
        <v>205</v>
      </c>
      <c r="X31" s="61" t="s">
        <v>184</v>
      </c>
      <c r="Y31" s="61" t="s">
        <v>22</v>
      </c>
      <c r="Z31" s="61" t="s">
        <v>571</v>
      </c>
      <c r="AB31" s="61" t="s">
        <v>103</v>
      </c>
      <c r="AC31" s="61" t="s">
        <v>61</v>
      </c>
      <c r="AD31" s="61" t="s">
        <v>74</v>
      </c>
      <c r="AE31" s="61" t="s">
        <v>10</v>
      </c>
      <c r="AG31" s="59"/>
      <c r="AH31" s="59"/>
      <c r="AI31" s="61">
        <v>29</v>
      </c>
      <c r="AK31" s="62" t="s">
        <v>134</v>
      </c>
    </row>
    <row r="32" spans="21:37" ht="12" hidden="1" customHeight="1">
      <c r="V32" s="59"/>
      <c r="W32" s="60" t="s">
        <v>482</v>
      </c>
      <c r="X32" s="61" t="s">
        <v>21</v>
      </c>
      <c r="Y32" s="61" t="s">
        <v>31</v>
      </c>
      <c r="Z32" s="61" t="s">
        <v>314</v>
      </c>
      <c r="AB32" s="61" t="s">
        <v>138</v>
      </c>
      <c r="AC32" s="61" t="s">
        <v>118</v>
      </c>
      <c r="AD32" s="61" t="s">
        <v>317</v>
      </c>
      <c r="AE32" s="61" t="s">
        <v>28</v>
      </c>
      <c r="AG32" s="59"/>
      <c r="AH32" s="59"/>
      <c r="AI32" s="61">
        <v>30</v>
      </c>
      <c r="AK32" s="62" t="s">
        <v>215</v>
      </c>
    </row>
    <row r="33" spans="22:37" ht="12" hidden="1" customHeight="1">
      <c r="V33" s="59"/>
      <c r="W33" s="60" t="s">
        <v>563</v>
      </c>
      <c r="X33" s="61" t="s">
        <v>30</v>
      </c>
      <c r="Y33" s="61" t="s">
        <v>64</v>
      </c>
      <c r="Z33" s="59" t="s">
        <v>537</v>
      </c>
      <c r="AA33" s="61"/>
      <c r="AB33" s="61" t="s">
        <v>143</v>
      </c>
      <c r="AC33" s="61" t="s">
        <v>324</v>
      </c>
      <c r="AD33" s="61" t="s">
        <v>338</v>
      </c>
      <c r="AE33" s="61" t="s">
        <v>75</v>
      </c>
      <c r="AG33" s="59"/>
      <c r="AH33" s="59"/>
      <c r="AI33" s="59"/>
      <c r="AK33" s="62" t="s">
        <v>700</v>
      </c>
    </row>
    <row r="34" spans="22:37" ht="12" hidden="1" customHeight="1">
      <c r="V34" s="59"/>
      <c r="W34" s="60" t="s">
        <v>206</v>
      </c>
      <c r="X34" s="61" t="s">
        <v>39</v>
      </c>
      <c r="Y34" s="61" t="s">
        <v>109</v>
      </c>
      <c r="Z34" s="61" t="s">
        <v>170</v>
      </c>
      <c r="AA34" s="61"/>
      <c r="AB34" s="61" t="s">
        <v>148</v>
      </c>
      <c r="AC34" s="61" t="s">
        <v>331</v>
      </c>
      <c r="AD34" s="61" t="s">
        <v>359</v>
      </c>
      <c r="AE34" s="61" t="s">
        <v>339</v>
      </c>
      <c r="AG34" s="59"/>
      <c r="AH34" s="59"/>
      <c r="AI34" s="59"/>
      <c r="AK34" s="62" t="s">
        <v>146</v>
      </c>
    </row>
    <row r="35" spans="22:37" ht="12" hidden="1" customHeight="1">
      <c r="V35" s="59"/>
      <c r="W35" s="60" t="s">
        <v>483</v>
      </c>
      <c r="X35" s="61" t="s">
        <v>69</v>
      </c>
      <c r="Y35" s="61" t="s">
        <v>321</v>
      </c>
      <c r="Z35" s="61" t="s">
        <v>14</v>
      </c>
      <c r="AA35" s="61"/>
      <c r="AB35" s="61" t="s">
        <v>315</v>
      </c>
      <c r="AC35" s="61" t="s">
        <v>400</v>
      </c>
      <c r="AD35" s="61" t="s">
        <v>396</v>
      </c>
      <c r="AE35" s="61" t="s">
        <v>347</v>
      </c>
      <c r="AG35" s="59"/>
      <c r="AH35" s="59"/>
      <c r="AI35" s="59"/>
      <c r="AK35" s="62" t="s">
        <v>151</v>
      </c>
    </row>
    <row r="36" spans="22:37" ht="12" hidden="1" customHeight="1">
      <c r="V36" s="59"/>
      <c r="W36" s="60" t="s">
        <v>484</v>
      </c>
      <c r="X36" s="61" t="s">
        <v>102</v>
      </c>
      <c r="Y36" s="61" t="s">
        <v>374</v>
      </c>
      <c r="Z36" s="61" t="s">
        <v>564</v>
      </c>
      <c r="AA36" s="61"/>
      <c r="AB36" s="61" t="s">
        <v>344</v>
      </c>
      <c r="AC36" s="61" t="s">
        <v>403</v>
      </c>
      <c r="AD36" s="59" t="s">
        <v>537</v>
      </c>
      <c r="AE36" s="61" t="s">
        <v>353</v>
      </c>
      <c r="AG36" s="59"/>
      <c r="AH36" s="59"/>
      <c r="AI36" s="59"/>
      <c r="AK36" s="62" t="s">
        <v>216</v>
      </c>
    </row>
    <row r="37" spans="22:37" ht="12" hidden="1" customHeight="1">
      <c r="V37" s="59"/>
      <c r="W37" s="60" t="s">
        <v>207</v>
      </c>
      <c r="X37" s="61" t="s">
        <v>141</v>
      </c>
      <c r="Y37" s="61" t="s">
        <v>379</v>
      </c>
      <c r="Z37" s="61" t="s">
        <v>65</v>
      </c>
      <c r="AB37" s="61" t="s">
        <v>384</v>
      </c>
      <c r="AC37" s="61" t="s">
        <v>417</v>
      </c>
      <c r="AD37" s="61" t="s">
        <v>565</v>
      </c>
      <c r="AE37" s="59" t="s">
        <v>537</v>
      </c>
      <c r="AG37" s="59"/>
      <c r="AH37" s="59"/>
      <c r="AI37" s="59"/>
      <c r="AK37" s="62" t="s">
        <v>319</v>
      </c>
    </row>
    <row r="38" spans="22:37" ht="12" hidden="1" customHeight="1">
      <c r="V38" s="59"/>
      <c r="W38" s="60" t="s">
        <v>208</v>
      </c>
      <c r="X38" s="61" t="s">
        <v>341</v>
      </c>
      <c r="Y38" s="59" t="s">
        <v>537</v>
      </c>
      <c r="Z38" s="61" t="s">
        <v>80</v>
      </c>
      <c r="AA38" s="59"/>
      <c r="AB38" s="61" t="s">
        <v>399</v>
      </c>
      <c r="AC38" s="61" t="s">
        <v>422</v>
      </c>
      <c r="AD38" s="61" t="s">
        <v>248</v>
      </c>
      <c r="AG38" s="59"/>
      <c r="AH38" s="59"/>
      <c r="AI38" s="59"/>
      <c r="AK38" s="62" t="s">
        <v>591</v>
      </c>
    </row>
    <row r="39" spans="22:37" ht="12" hidden="1" customHeight="1">
      <c r="V39" s="59"/>
      <c r="W39" s="60" t="s">
        <v>542</v>
      </c>
      <c r="X39" s="61" t="s">
        <v>367</v>
      </c>
      <c r="Y39" s="61" t="s">
        <v>515</v>
      </c>
      <c r="Z39" s="61" t="s">
        <v>90</v>
      </c>
      <c r="AA39" s="59"/>
      <c r="AB39" s="59" t="s">
        <v>537</v>
      </c>
      <c r="AC39" s="61" t="s">
        <v>566</v>
      </c>
      <c r="AD39" s="61" t="s">
        <v>112</v>
      </c>
      <c r="AG39" s="59"/>
      <c r="AH39" s="59"/>
      <c r="AI39" s="59"/>
      <c r="AJ39" s="59"/>
      <c r="AK39" s="62" t="s">
        <v>217</v>
      </c>
    </row>
    <row r="40" spans="22:37" ht="12" hidden="1" customHeight="1">
      <c r="V40" s="59"/>
      <c r="W40" s="60" t="s">
        <v>485</v>
      </c>
      <c r="X40" s="61" t="s">
        <v>393</v>
      </c>
      <c r="Y40" s="61" t="s">
        <v>161</v>
      </c>
      <c r="Z40" s="59" t="s">
        <v>537</v>
      </c>
      <c r="AA40" s="59"/>
      <c r="AB40" s="61" t="s">
        <v>82</v>
      </c>
      <c r="AC40" s="61" t="s">
        <v>424</v>
      </c>
      <c r="AD40" s="61" t="s">
        <v>325</v>
      </c>
      <c r="AG40" s="59"/>
      <c r="AH40" s="59"/>
      <c r="AI40" s="59"/>
      <c r="AJ40" s="59"/>
      <c r="AK40" s="62" t="s">
        <v>340</v>
      </c>
    </row>
    <row r="41" spans="22:37" ht="12" hidden="1" customHeight="1">
      <c r="V41" s="59"/>
      <c r="W41" s="65" t="s">
        <v>548</v>
      </c>
      <c r="X41" s="61" t="s">
        <v>402</v>
      </c>
      <c r="Y41" s="61" t="s">
        <v>195</v>
      </c>
      <c r="AA41" s="59"/>
      <c r="AB41" s="61" t="s">
        <v>99</v>
      </c>
      <c r="AC41" s="59" t="s">
        <v>537</v>
      </c>
      <c r="AD41" s="59" t="s">
        <v>537</v>
      </c>
      <c r="AG41" s="59"/>
      <c r="AH41" s="59"/>
      <c r="AI41" s="59"/>
      <c r="AJ41" s="59"/>
      <c r="AK41" s="62" t="s">
        <v>348</v>
      </c>
    </row>
    <row r="42" spans="22:37" ht="12" hidden="1" customHeight="1">
      <c r="V42" s="59"/>
      <c r="W42" s="60" t="s">
        <v>543</v>
      </c>
      <c r="X42" s="61" t="s">
        <v>405</v>
      </c>
      <c r="Y42" s="61" t="s">
        <v>79</v>
      </c>
      <c r="AA42" s="59"/>
      <c r="AB42" s="61" t="s">
        <v>110</v>
      </c>
      <c r="AC42" s="61" t="s">
        <v>15</v>
      </c>
      <c r="AD42" s="58" t="s">
        <v>352</v>
      </c>
      <c r="AE42" s="61"/>
      <c r="AG42" s="59"/>
      <c r="AH42" s="59"/>
      <c r="AI42" s="59"/>
      <c r="AJ42" s="59"/>
      <c r="AK42" s="62" t="s">
        <v>354</v>
      </c>
    </row>
    <row r="43" spans="22:37" ht="12" hidden="1" customHeight="1">
      <c r="V43" s="59"/>
      <c r="W43" s="60" t="s">
        <v>209</v>
      </c>
      <c r="X43" s="59" t="s">
        <v>537</v>
      </c>
      <c r="Y43" s="61" t="s">
        <v>128</v>
      </c>
      <c r="AA43" s="59"/>
      <c r="AB43" s="61" t="s">
        <v>330</v>
      </c>
      <c r="AC43" s="61" t="s">
        <v>364</v>
      </c>
      <c r="AD43" s="58" t="s">
        <v>300</v>
      </c>
      <c r="AG43" s="59"/>
      <c r="AH43" s="59"/>
      <c r="AI43" s="59"/>
      <c r="AJ43" s="59"/>
      <c r="AK43" s="62" t="s">
        <v>360</v>
      </c>
    </row>
    <row r="44" spans="22:37" ht="12" hidden="1" customHeight="1">
      <c r="V44" s="59"/>
      <c r="W44" s="60" t="s">
        <v>544</v>
      </c>
      <c r="X44" s="61" t="s">
        <v>508</v>
      </c>
      <c r="Y44" s="61" t="s">
        <v>567</v>
      </c>
      <c r="AA44" s="59"/>
      <c r="AB44" s="61" t="s">
        <v>350</v>
      </c>
      <c r="AC44" s="61" t="s">
        <v>410</v>
      </c>
      <c r="AD44" s="59" t="s">
        <v>537</v>
      </c>
      <c r="AG44" s="59"/>
      <c r="AH44" s="59"/>
      <c r="AI44" s="59"/>
      <c r="AJ44" s="59"/>
      <c r="AK44" s="62" t="s">
        <v>366</v>
      </c>
    </row>
    <row r="45" spans="22:37" ht="12" hidden="1" customHeight="1">
      <c r="V45" s="59"/>
      <c r="W45" s="60" t="s">
        <v>545</v>
      </c>
      <c r="X45" s="61" t="s">
        <v>88</v>
      </c>
      <c r="Y45" s="61" t="s">
        <v>328</v>
      </c>
      <c r="AA45" s="59"/>
      <c r="AB45" s="61" t="s">
        <v>394</v>
      </c>
      <c r="AC45" s="61" t="s">
        <v>426</v>
      </c>
      <c r="AD45" s="61"/>
      <c r="AG45" s="59"/>
      <c r="AH45" s="59"/>
      <c r="AI45" s="59"/>
      <c r="AJ45" s="59"/>
      <c r="AK45" s="62" t="s">
        <v>701</v>
      </c>
    </row>
    <row r="46" spans="22:37" ht="12" hidden="1" customHeight="1">
      <c r="V46" s="59"/>
      <c r="W46" s="60" t="s">
        <v>546</v>
      </c>
      <c r="X46" s="61" t="s">
        <v>121</v>
      </c>
      <c r="Y46" s="61" t="s">
        <v>342</v>
      </c>
      <c r="AA46" s="59"/>
      <c r="AB46" s="59" t="s">
        <v>537</v>
      </c>
      <c r="AC46" s="61" t="s">
        <v>432</v>
      </c>
      <c r="AG46" s="59"/>
      <c r="AH46" s="59"/>
      <c r="AI46" s="59"/>
      <c r="AJ46" s="59"/>
      <c r="AK46" s="62" t="s">
        <v>592</v>
      </c>
    </row>
    <row r="47" spans="22:37" ht="12" hidden="1" customHeight="1">
      <c r="V47" s="59"/>
      <c r="W47" s="60" t="s">
        <v>547</v>
      </c>
      <c r="X47" s="61" t="s">
        <v>152</v>
      </c>
      <c r="Y47" s="59" t="s">
        <v>537</v>
      </c>
      <c r="AA47" s="59"/>
      <c r="AC47" s="59" t="s">
        <v>537</v>
      </c>
      <c r="AG47" s="59"/>
      <c r="AH47" s="59"/>
      <c r="AI47" s="59"/>
      <c r="AJ47" s="59"/>
      <c r="AK47" s="62" t="s">
        <v>593</v>
      </c>
    </row>
    <row r="48" spans="22:37" ht="12" hidden="1" customHeight="1">
      <c r="V48" s="59"/>
      <c r="W48" s="60" t="s">
        <v>486</v>
      </c>
      <c r="X48" s="61" t="s">
        <v>378</v>
      </c>
      <c r="AA48" s="59"/>
      <c r="AB48" s="61"/>
      <c r="AC48" s="61" t="s">
        <v>568</v>
      </c>
      <c r="AD48" s="61"/>
      <c r="AG48" s="59"/>
      <c r="AH48" s="59"/>
      <c r="AI48" s="59"/>
      <c r="AJ48" s="59"/>
      <c r="AK48" s="62" t="s">
        <v>372</v>
      </c>
    </row>
    <row r="49" spans="22:37" ht="12" hidden="1" customHeight="1">
      <c r="V49" s="59"/>
      <c r="W49" s="60" t="s">
        <v>210</v>
      </c>
      <c r="X49" s="61" t="s">
        <v>388</v>
      </c>
      <c r="AA49" s="59"/>
      <c r="AC49" s="61" t="s">
        <v>66</v>
      </c>
      <c r="AF49" s="59"/>
      <c r="AG49" s="59"/>
      <c r="AH49" s="59"/>
      <c r="AI49" s="59"/>
      <c r="AJ49" s="59"/>
      <c r="AK49" s="62" t="s">
        <v>377</v>
      </c>
    </row>
    <row r="50" spans="22:37" ht="12" hidden="1" customHeight="1">
      <c r="V50" s="59"/>
      <c r="W50" s="60" t="s">
        <v>487</v>
      </c>
      <c r="X50" s="61" t="s">
        <v>409</v>
      </c>
      <c r="AA50" s="59"/>
      <c r="AC50" s="61" t="s">
        <v>83</v>
      </c>
      <c r="AE50" s="59"/>
      <c r="AF50" s="59"/>
      <c r="AG50" s="59"/>
      <c r="AH50" s="59"/>
      <c r="AI50" s="59"/>
      <c r="AJ50" s="59"/>
      <c r="AK50" s="62" t="s">
        <v>594</v>
      </c>
    </row>
    <row r="51" spans="22:37" ht="12" hidden="1" customHeight="1">
      <c r="V51" s="59"/>
      <c r="W51" s="60" t="s">
        <v>211</v>
      </c>
      <c r="X51" s="59" t="s">
        <v>537</v>
      </c>
      <c r="AA51" s="59"/>
      <c r="AC51" s="61" t="s">
        <v>104</v>
      </c>
      <c r="AD51" s="61"/>
      <c r="AE51" s="59"/>
      <c r="AF51" s="59"/>
      <c r="AG51" s="59"/>
      <c r="AH51" s="59"/>
      <c r="AI51" s="59"/>
      <c r="AJ51" s="59"/>
      <c r="AK51" s="59" t="s">
        <v>595</v>
      </c>
    </row>
    <row r="52" spans="22:37" ht="12" hidden="1" customHeight="1">
      <c r="V52" s="59"/>
      <c r="X52" s="58" t="s">
        <v>292</v>
      </c>
      <c r="AA52" s="59"/>
      <c r="AC52" s="61" t="s">
        <v>111</v>
      </c>
      <c r="AD52" s="61"/>
      <c r="AE52" s="59"/>
      <c r="AF52" s="59"/>
      <c r="AG52" s="59"/>
      <c r="AH52" s="59"/>
      <c r="AI52" s="59"/>
      <c r="AJ52" s="59"/>
      <c r="AK52" s="59" t="s">
        <v>596</v>
      </c>
    </row>
    <row r="53" spans="22:37" ht="12" hidden="1" customHeight="1">
      <c r="V53" s="59"/>
      <c r="X53" s="58" t="s">
        <v>293</v>
      </c>
      <c r="AA53" s="59"/>
      <c r="AC53" s="61" t="s">
        <v>131</v>
      </c>
      <c r="AD53" s="61"/>
      <c r="AE53" s="59"/>
      <c r="AF53" s="59"/>
      <c r="AG53" s="59"/>
      <c r="AH53" s="59"/>
      <c r="AI53" s="59"/>
      <c r="AJ53" s="59"/>
      <c r="AK53" s="59" t="s">
        <v>597</v>
      </c>
    </row>
    <row r="54" spans="22:37" ht="12" hidden="1" customHeight="1">
      <c r="V54" s="59"/>
      <c r="X54" s="58" t="s">
        <v>135</v>
      </c>
      <c r="AA54" s="59"/>
      <c r="AC54" s="61" t="s">
        <v>144</v>
      </c>
      <c r="AD54" s="61"/>
      <c r="AE54" s="59"/>
      <c r="AF54" s="59"/>
      <c r="AG54" s="59"/>
      <c r="AH54" s="59"/>
      <c r="AI54" s="59"/>
      <c r="AJ54" s="59"/>
      <c r="AK54" s="62" t="s">
        <v>387</v>
      </c>
    </row>
    <row r="55" spans="22:37" ht="12" hidden="1" customHeight="1">
      <c r="V55" s="59"/>
      <c r="X55" s="59" t="s">
        <v>537</v>
      </c>
      <c r="AA55" s="59"/>
      <c r="AC55" s="61" t="s">
        <v>156</v>
      </c>
      <c r="AE55" s="59"/>
      <c r="AF55" s="59"/>
      <c r="AG55" s="59"/>
      <c r="AH55" s="59"/>
      <c r="AI55" s="59"/>
      <c r="AJ55" s="59"/>
      <c r="AK55" s="59" t="s">
        <v>392</v>
      </c>
    </row>
    <row r="56" spans="22:37" ht="12" hidden="1" customHeight="1">
      <c r="V56" s="59"/>
      <c r="AA56" s="59"/>
      <c r="AC56" s="61" t="s">
        <v>358</v>
      </c>
      <c r="AE56" s="59"/>
      <c r="AF56" s="59"/>
      <c r="AG56" s="59"/>
      <c r="AH56" s="59"/>
      <c r="AI56" s="59"/>
      <c r="AJ56" s="59"/>
      <c r="AK56" s="59" t="s">
        <v>397</v>
      </c>
    </row>
    <row r="57" spans="22:37" ht="12" hidden="1" customHeight="1">
      <c r="V57" s="59"/>
      <c r="AA57" s="59"/>
      <c r="AC57" s="61" t="s">
        <v>395</v>
      </c>
      <c r="AE57" s="59"/>
      <c r="AF57" s="59"/>
      <c r="AG57" s="59"/>
      <c r="AH57" s="59"/>
      <c r="AI57" s="59"/>
      <c r="AJ57" s="59"/>
      <c r="AK57" s="62" t="s">
        <v>401</v>
      </c>
    </row>
    <row r="58" spans="22:37" ht="12" hidden="1" customHeight="1">
      <c r="V58" s="59"/>
      <c r="AA58" s="59"/>
      <c r="AC58" s="61" t="s">
        <v>370</v>
      </c>
      <c r="AE58" s="59"/>
      <c r="AF58" s="59"/>
      <c r="AG58" s="59"/>
      <c r="AH58" s="59"/>
      <c r="AI58" s="59"/>
      <c r="AJ58" s="59"/>
      <c r="AK58" s="62" t="s">
        <v>404</v>
      </c>
    </row>
    <row r="59" spans="22:37" ht="12" hidden="1" customHeight="1">
      <c r="V59" s="59"/>
      <c r="X59" s="61"/>
      <c r="Z59" s="59"/>
      <c r="AA59" s="59"/>
      <c r="AC59" s="61" t="s">
        <v>413</v>
      </c>
      <c r="AE59" s="59"/>
      <c r="AF59" s="59"/>
      <c r="AG59" s="59"/>
      <c r="AH59" s="59"/>
      <c r="AI59" s="59"/>
      <c r="AJ59" s="59"/>
      <c r="AK59" s="62" t="s">
        <v>166</v>
      </c>
    </row>
    <row r="60" spans="22:37" ht="12" hidden="1" customHeight="1">
      <c r="V60" s="59"/>
      <c r="Z60" s="59"/>
      <c r="AA60" s="59"/>
      <c r="AC60" s="61" t="s">
        <v>421</v>
      </c>
      <c r="AE60" s="59"/>
      <c r="AF60" s="59"/>
      <c r="AG60" s="59"/>
      <c r="AH60" s="59"/>
      <c r="AI60" s="59"/>
      <c r="AJ60" s="59"/>
      <c r="AK60" s="62" t="s">
        <v>218</v>
      </c>
    </row>
    <row r="61" spans="22:37" ht="12" hidden="1" customHeight="1">
      <c r="V61" s="59"/>
      <c r="Z61" s="59"/>
      <c r="AA61" s="59"/>
      <c r="AC61" s="61" t="s">
        <v>434</v>
      </c>
      <c r="AE61" s="59"/>
      <c r="AF61" s="59"/>
      <c r="AG61" s="59"/>
      <c r="AH61" s="59"/>
      <c r="AI61" s="59"/>
      <c r="AJ61" s="59"/>
      <c r="AK61" s="62" t="s">
        <v>598</v>
      </c>
    </row>
    <row r="62" spans="22:37" ht="12" hidden="1" customHeight="1">
      <c r="V62" s="59"/>
      <c r="X62" s="61"/>
      <c r="Z62" s="59"/>
      <c r="AA62" s="59"/>
      <c r="AC62" s="59" t="s">
        <v>537</v>
      </c>
      <c r="AE62" s="59"/>
      <c r="AF62" s="59"/>
      <c r="AG62" s="59"/>
      <c r="AH62" s="59"/>
      <c r="AI62" s="59"/>
      <c r="AJ62" s="59"/>
      <c r="AK62" s="62" t="s">
        <v>411</v>
      </c>
    </row>
    <row r="63" spans="22:37" ht="12" hidden="1" customHeight="1">
      <c r="V63" s="59"/>
      <c r="Z63" s="59"/>
      <c r="AA63" s="59"/>
      <c r="AC63" s="61" t="s">
        <v>511</v>
      </c>
      <c r="AE63" s="59"/>
      <c r="AF63" s="59"/>
      <c r="AG63" s="59"/>
      <c r="AH63" s="59"/>
      <c r="AI63" s="59"/>
      <c r="AJ63" s="59"/>
      <c r="AK63" s="62" t="s">
        <v>219</v>
      </c>
    </row>
    <row r="64" spans="22:37" ht="12" hidden="1" customHeight="1">
      <c r="V64" s="59"/>
      <c r="Z64" s="59"/>
      <c r="AA64" s="59"/>
      <c r="AB64" s="61"/>
      <c r="AC64" s="61" t="s">
        <v>157</v>
      </c>
      <c r="AE64" s="59"/>
      <c r="AF64" s="59"/>
      <c r="AG64" s="59"/>
      <c r="AH64" s="59"/>
      <c r="AI64" s="59"/>
      <c r="AJ64" s="59"/>
      <c r="AK64" s="62" t="s">
        <v>599</v>
      </c>
    </row>
    <row r="65" spans="21:38" ht="12" hidden="1" customHeight="1">
      <c r="V65" s="59"/>
      <c r="Z65" s="59"/>
      <c r="AA65" s="59"/>
      <c r="AC65" s="61" t="s">
        <v>569</v>
      </c>
      <c r="AE65" s="59"/>
      <c r="AF65" s="59"/>
      <c r="AG65" s="59"/>
      <c r="AH65" s="59"/>
      <c r="AI65" s="59"/>
      <c r="AJ65" s="59"/>
      <c r="AK65" s="62" t="s">
        <v>416</v>
      </c>
    </row>
    <row r="66" spans="21:38" ht="12" hidden="1" customHeight="1">
      <c r="V66" s="59"/>
      <c r="Z66" s="59"/>
      <c r="AA66" s="59"/>
      <c r="AC66" s="61" t="s">
        <v>26</v>
      </c>
      <c r="AE66" s="59"/>
      <c r="AF66" s="59"/>
      <c r="AG66" s="59"/>
      <c r="AH66" s="59"/>
      <c r="AI66" s="59"/>
      <c r="AJ66" s="59"/>
      <c r="AK66" s="62" t="s">
        <v>418</v>
      </c>
    </row>
    <row r="67" spans="21:38" ht="12" hidden="1" customHeight="1">
      <c r="V67" s="59"/>
      <c r="Z67" s="59"/>
      <c r="AA67" s="59"/>
      <c r="AC67" s="61" t="s">
        <v>44</v>
      </c>
      <c r="AE67" s="59"/>
      <c r="AF67" s="59"/>
      <c r="AG67" s="59"/>
      <c r="AH67" s="59"/>
      <c r="AI67" s="59"/>
      <c r="AJ67" s="59"/>
      <c r="AK67" s="62" t="s">
        <v>420</v>
      </c>
    </row>
    <row r="68" spans="21:38" ht="12" hidden="1" customHeight="1">
      <c r="V68" s="59"/>
      <c r="Z68" s="59"/>
      <c r="AA68" s="59"/>
      <c r="AC68" s="61" t="s">
        <v>73</v>
      </c>
      <c r="AD68" s="61"/>
      <c r="AE68" s="59"/>
      <c r="AF68" s="59"/>
      <c r="AG68" s="59"/>
      <c r="AH68" s="59"/>
      <c r="AI68" s="59"/>
      <c r="AJ68" s="59"/>
      <c r="AK68" s="62" t="s">
        <v>220</v>
      </c>
    </row>
    <row r="69" spans="21:38" ht="12" hidden="1" customHeight="1">
      <c r="V69" s="59"/>
      <c r="Z69" s="59"/>
      <c r="AA69" s="59"/>
      <c r="AC69" s="61" t="s">
        <v>139</v>
      </c>
      <c r="AE69" s="59"/>
      <c r="AF69" s="59"/>
      <c r="AG69" s="59"/>
      <c r="AH69" s="59"/>
      <c r="AI69" s="59"/>
      <c r="AJ69" s="59"/>
      <c r="AK69" s="62" t="s">
        <v>702</v>
      </c>
    </row>
    <row r="70" spans="21:38" ht="12" hidden="1" customHeight="1">
      <c r="V70" s="59"/>
      <c r="Z70" s="59"/>
      <c r="AA70" s="59"/>
      <c r="AC70" s="61"/>
      <c r="AE70" s="59"/>
      <c r="AF70" s="59"/>
      <c r="AG70" s="59"/>
      <c r="AH70" s="59"/>
      <c r="AI70" s="59"/>
      <c r="AJ70" s="59"/>
      <c r="AK70" s="62" t="s">
        <v>423</v>
      </c>
    </row>
    <row r="71" spans="21:38" ht="12" hidden="1" customHeight="1">
      <c r="AC71" s="61" t="s">
        <v>149</v>
      </c>
      <c r="AD71" s="59"/>
      <c r="AK71" s="62" t="s">
        <v>425</v>
      </c>
    </row>
    <row r="72" spans="21:38" ht="12" hidden="1" customHeight="1">
      <c r="Y72" s="59"/>
      <c r="AC72" s="61" t="s">
        <v>316</v>
      </c>
      <c r="AK72" s="62" t="s">
        <v>600</v>
      </c>
    </row>
    <row r="73" spans="21:38" ht="12" hidden="1" customHeight="1">
      <c r="AC73" s="61" t="s">
        <v>337</v>
      </c>
      <c r="AK73" s="62" t="s">
        <v>703</v>
      </c>
    </row>
    <row r="74" spans="21:38" ht="12" hidden="1" customHeight="1">
      <c r="AC74" s="61" t="s">
        <v>385</v>
      </c>
      <c r="AK74" s="62" t="s">
        <v>221</v>
      </c>
    </row>
    <row r="75" spans="21:38" ht="12" hidden="1" customHeight="1">
      <c r="AC75" s="61" t="s">
        <v>428</v>
      </c>
      <c r="AK75" s="62" t="s">
        <v>429</v>
      </c>
    </row>
    <row r="76" spans="21:38" ht="12" hidden="1" customHeight="1">
      <c r="U76" s="66"/>
      <c r="V76" s="66"/>
      <c r="W76" s="66"/>
      <c r="Y76" s="66"/>
      <c r="Z76" s="66"/>
      <c r="AA76" s="66"/>
      <c r="AB76" s="66"/>
      <c r="AC76" s="61" t="s">
        <v>441</v>
      </c>
      <c r="AD76" s="66"/>
      <c r="AE76" s="66"/>
      <c r="AF76" s="66"/>
      <c r="AG76" s="66"/>
      <c r="AH76" s="66"/>
      <c r="AI76" s="66"/>
      <c r="AJ76" s="66"/>
      <c r="AK76" s="62" t="s">
        <v>431</v>
      </c>
      <c r="AL76" s="66"/>
    </row>
    <row r="77" spans="21:38" ht="12" hidden="1" customHeight="1">
      <c r="U77" s="66"/>
      <c r="V77" s="66"/>
      <c r="W77" s="66"/>
      <c r="Y77" s="66"/>
      <c r="Z77" s="66"/>
      <c r="AA77" s="66"/>
      <c r="AB77" s="66"/>
      <c r="AC77" s="61"/>
      <c r="AD77" s="66"/>
      <c r="AE77" s="66"/>
      <c r="AF77" s="66"/>
      <c r="AG77" s="66"/>
      <c r="AH77" s="66"/>
      <c r="AI77" s="66"/>
      <c r="AJ77" s="66"/>
      <c r="AK77" s="62" t="s">
        <v>704</v>
      </c>
      <c r="AL77" s="66"/>
    </row>
    <row r="78" spans="21:38" ht="12" hidden="1" customHeight="1">
      <c r="U78" s="66"/>
      <c r="V78" s="66"/>
      <c r="W78" s="66"/>
      <c r="X78" s="66"/>
      <c r="Y78" s="66"/>
      <c r="Z78" s="66"/>
      <c r="AA78" s="66"/>
      <c r="AB78" s="66"/>
      <c r="AC78" s="59" t="s">
        <v>537</v>
      </c>
      <c r="AD78" s="66"/>
      <c r="AE78" s="66"/>
      <c r="AF78" s="66"/>
      <c r="AG78" s="66"/>
      <c r="AH78" s="66"/>
      <c r="AI78" s="66"/>
      <c r="AJ78" s="66"/>
      <c r="AK78" s="62" t="s">
        <v>433</v>
      </c>
      <c r="AL78" s="66"/>
    </row>
    <row r="79" spans="21:38" ht="12" hidden="1" customHeight="1">
      <c r="U79" s="66"/>
      <c r="V79" s="66"/>
      <c r="W79" s="66"/>
      <c r="X79" s="66"/>
      <c r="Y79" s="66"/>
      <c r="Z79" s="66"/>
      <c r="AA79" s="66"/>
      <c r="AB79" s="66"/>
      <c r="AD79" s="66"/>
      <c r="AE79" s="66"/>
      <c r="AF79" s="66"/>
      <c r="AG79" s="66"/>
      <c r="AH79" s="66"/>
      <c r="AI79" s="66"/>
      <c r="AJ79" s="66"/>
      <c r="AK79" s="62" t="s">
        <v>601</v>
      </c>
      <c r="AL79" s="66"/>
    </row>
    <row r="80" spans="21:38" ht="12" hidden="1" customHeight="1">
      <c r="U80" s="66"/>
      <c r="V80" s="66"/>
      <c r="W80" s="66"/>
      <c r="X80" s="66"/>
      <c r="Y80" s="66"/>
      <c r="Z80" s="66"/>
      <c r="AA80" s="66"/>
      <c r="AB80" s="66"/>
      <c r="AD80" s="66"/>
      <c r="AE80" s="66"/>
      <c r="AF80" s="66"/>
      <c r="AG80" s="66"/>
      <c r="AH80" s="66"/>
      <c r="AI80" s="66"/>
      <c r="AJ80" s="66"/>
      <c r="AK80" s="62" t="s">
        <v>602</v>
      </c>
      <c r="AL80" s="66"/>
    </row>
    <row r="81" spans="1:38" ht="12" hidden="1" customHeight="1">
      <c r="U81" s="66"/>
      <c r="V81" s="66"/>
      <c r="W81" s="66"/>
      <c r="X81" s="66"/>
      <c r="Y81" s="66"/>
      <c r="Z81" s="66"/>
      <c r="AA81" s="66"/>
      <c r="AB81" s="66"/>
      <c r="AD81" s="66"/>
      <c r="AE81" s="66"/>
      <c r="AF81" s="66"/>
      <c r="AG81" s="66"/>
      <c r="AH81" s="66"/>
      <c r="AI81" s="66"/>
      <c r="AJ81" s="66"/>
      <c r="AK81" s="62" t="s">
        <v>603</v>
      </c>
      <c r="AL81" s="66"/>
    </row>
    <row r="82" spans="1:38" ht="12" hidden="1" customHeight="1">
      <c r="U82" s="66"/>
      <c r="V82" s="66"/>
      <c r="W82" s="66"/>
      <c r="X82" s="66"/>
      <c r="Y82" s="66"/>
      <c r="Z82" s="66"/>
      <c r="AA82" s="66"/>
      <c r="AB82" s="66"/>
      <c r="AD82" s="66"/>
      <c r="AE82" s="66"/>
      <c r="AF82" s="66"/>
      <c r="AG82" s="66"/>
      <c r="AH82" s="66"/>
      <c r="AI82" s="66"/>
      <c r="AJ82" s="66"/>
      <c r="AK82" s="62" t="s">
        <v>435</v>
      </c>
      <c r="AL82" s="66"/>
    </row>
    <row r="83" spans="1:38" ht="12" hidden="1" customHeight="1">
      <c r="U83" s="66"/>
      <c r="V83" s="66"/>
      <c r="W83" s="66"/>
      <c r="X83" s="66"/>
      <c r="Y83" s="66"/>
      <c r="Z83" s="66"/>
      <c r="AA83" s="66"/>
      <c r="AB83" s="66"/>
      <c r="AD83" s="66"/>
      <c r="AE83" s="66"/>
      <c r="AF83" s="66"/>
      <c r="AG83" s="66"/>
      <c r="AH83" s="66"/>
      <c r="AI83" s="66"/>
      <c r="AJ83" s="66"/>
      <c r="AK83" s="62" t="s">
        <v>436</v>
      </c>
      <c r="AL83" s="66"/>
    </row>
    <row r="84" spans="1:38" ht="12" hidden="1" customHeight="1">
      <c r="U84" s="66"/>
      <c r="V84" s="66"/>
      <c r="W84" s="66"/>
      <c r="X84" s="66"/>
      <c r="Y84" s="66"/>
      <c r="Z84" s="66"/>
      <c r="AA84" s="66"/>
      <c r="AB84" s="66"/>
      <c r="AD84" s="66"/>
      <c r="AE84" s="66"/>
      <c r="AF84" s="66"/>
      <c r="AG84" s="66"/>
      <c r="AH84" s="66"/>
      <c r="AI84" s="66"/>
      <c r="AJ84" s="66"/>
      <c r="AK84" s="62" t="s">
        <v>438</v>
      </c>
      <c r="AL84" s="66"/>
    </row>
    <row r="85" spans="1:38" ht="12" hidden="1" customHeight="1">
      <c r="U85" s="66"/>
      <c r="V85" s="66"/>
      <c r="W85" s="66"/>
      <c r="X85" s="66"/>
      <c r="Y85" s="66"/>
      <c r="Z85" s="66"/>
      <c r="AA85" s="66"/>
      <c r="AB85" s="66"/>
      <c r="AD85" s="66"/>
      <c r="AE85" s="66"/>
      <c r="AF85" s="66"/>
      <c r="AG85" s="66"/>
      <c r="AH85" s="66"/>
      <c r="AI85" s="66"/>
      <c r="AJ85" s="66"/>
      <c r="AK85" s="59" t="s">
        <v>440</v>
      </c>
      <c r="AL85" s="66"/>
    </row>
    <row r="86" spans="1:38" ht="12" hidden="1" customHeight="1">
      <c r="U86" s="66"/>
      <c r="V86" s="66"/>
      <c r="W86" s="66"/>
      <c r="X86" s="66"/>
      <c r="Y86" s="66"/>
      <c r="Z86" s="66"/>
      <c r="AA86" s="66"/>
      <c r="AB86" s="66"/>
      <c r="AD86" s="66"/>
      <c r="AE86" s="66"/>
      <c r="AF86" s="66"/>
      <c r="AG86" s="66"/>
      <c r="AH86" s="66"/>
      <c r="AI86" s="66"/>
      <c r="AJ86" s="66"/>
      <c r="AK86" s="62" t="s">
        <v>442</v>
      </c>
      <c r="AL86" s="66"/>
    </row>
    <row r="87" spans="1:38" ht="12" hidden="1" customHeight="1">
      <c r="U87" s="66"/>
      <c r="V87" s="66"/>
      <c r="W87" s="66"/>
      <c r="X87" s="66"/>
      <c r="Y87" s="66"/>
      <c r="Z87" s="66"/>
      <c r="AA87" s="66"/>
      <c r="AB87" s="66"/>
      <c r="AD87" s="66"/>
      <c r="AE87" s="66"/>
      <c r="AF87" s="66"/>
      <c r="AG87" s="66"/>
      <c r="AH87" s="66"/>
      <c r="AI87" s="66"/>
      <c r="AJ87" s="66"/>
      <c r="AK87" s="59" t="s">
        <v>444</v>
      </c>
      <c r="AL87" s="66"/>
    </row>
    <row r="88" spans="1:38" ht="12.75" hidden="1" customHeight="1">
      <c r="AK88" s="62" t="s">
        <v>642</v>
      </c>
    </row>
    <row r="89" spans="1:38" ht="12.75" hidden="1" customHeight="1">
      <c r="AK89" s="62" t="s">
        <v>445</v>
      </c>
    </row>
    <row r="90" spans="1:38" ht="12.75" hidden="1" customHeight="1">
      <c r="AK90" s="62" t="s">
        <v>604</v>
      </c>
    </row>
    <row r="91" spans="1:38" ht="15" hidden="1" customHeight="1">
      <c r="AK91" s="62" t="s">
        <v>446</v>
      </c>
    </row>
    <row r="92" spans="1:38" ht="14.25" hidden="1" customHeight="1">
      <c r="AK92" s="62" t="s">
        <v>447</v>
      </c>
    </row>
    <row r="93" spans="1:38" ht="12.75" hidden="1" customHeight="1">
      <c r="AK93" s="62" t="s">
        <v>448</v>
      </c>
    </row>
    <row r="94" spans="1:38" ht="5.25" customHeight="1">
      <c r="AK94" s="59" t="s">
        <v>605</v>
      </c>
    </row>
    <row r="95" spans="1:38" ht="13.5" customHeight="1">
      <c r="A95" s="67"/>
      <c r="B95" s="210" t="s">
        <v>449</v>
      </c>
      <c r="C95" s="212"/>
      <c r="D95" s="296" t="s">
        <v>606</v>
      </c>
      <c r="E95" s="297"/>
      <c r="F95" s="297"/>
      <c r="G95" s="297"/>
      <c r="H95" s="297"/>
      <c r="I95" s="297"/>
      <c r="J95" s="297"/>
      <c r="K95" s="297"/>
      <c r="L95" s="297"/>
      <c r="M95" s="297"/>
      <c r="N95" s="297"/>
      <c r="O95" s="297"/>
      <c r="P95" s="297"/>
      <c r="Q95" s="297"/>
      <c r="R95" s="298"/>
      <c r="S95" s="68"/>
      <c r="T95" s="68"/>
      <c r="AK95" s="59"/>
    </row>
    <row r="96" spans="1:38" ht="4.5" customHeight="1">
      <c r="A96" s="67"/>
      <c r="B96" s="4"/>
      <c r="C96" s="5"/>
      <c r="D96" s="71"/>
      <c r="E96" s="71"/>
      <c r="F96" s="71"/>
      <c r="G96" s="71"/>
      <c r="H96" s="71"/>
      <c r="I96" s="71"/>
      <c r="J96" s="71"/>
      <c r="K96" s="6"/>
      <c r="L96" s="6"/>
      <c r="M96" s="71"/>
      <c r="N96" s="71"/>
      <c r="O96" s="71"/>
      <c r="P96" s="71"/>
      <c r="Q96" s="67"/>
      <c r="R96" s="67"/>
      <c r="AK96" s="59"/>
    </row>
    <row r="97" spans="1:37" ht="13.5" customHeight="1">
      <c r="A97" s="67"/>
      <c r="B97" s="210" t="s">
        <v>212</v>
      </c>
      <c r="C97" s="212"/>
      <c r="D97" s="259" t="s">
        <v>737</v>
      </c>
      <c r="E97" s="260"/>
      <c r="F97" s="260"/>
      <c r="G97" s="260"/>
      <c r="H97" s="260"/>
      <c r="I97" s="261"/>
      <c r="J97" s="70"/>
      <c r="K97" s="210" t="s">
        <v>450</v>
      </c>
      <c r="L97" s="212"/>
      <c r="M97" s="341"/>
      <c r="N97" s="341"/>
      <c r="O97" s="341"/>
      <c r="P97" s="341"/>
      <c r="Q97" s="341"/>
      <c r="R97" s="341"/>
      <c r="S97" s="69"/>
      <c r="AK97" s="59"/>
    </row>
    <row r="98" spans="1:37" ht="4.5" customHeight="1">
      <c r="A98" s="67"/>
      <c r="B98" s="4"/>
      <c r="C98" s="5"/>
      <c r="D98" s="71"/>
      <c r="E98" s="71"/>
      <c r="F98" s="71"/>
      <c r="G98" s="71"/>
      <c r="H98" s="71"/>
      <c r="I98" s="71"/>
      <c r="J98" s="71"/>
      <c r="K98" s="6"/>
      <c r="L98" s="6"/>
      <c r="M98" s="71"/>
      <c r="N98" s="71"/>
      <c r="O98" s="71"/>
      <c r="P98" s="71"/>
      <c r="Q98" s="67"/>
      <c r="R98" s="67"/>
      <c r="AK98" s="59"/>
    </row>
    <row r="99" spans="1:37" ht="13.5" customHeight="1">
      <c r="A99" s="67"/>
      <c r="B99" s="210" t="s">
        <v>468</v>
      </c>
      <c r="C99" s="212"/>
      <c r="D99" s="341"/>
      <c r="E99" s="341"/>
      <c r="F99" s="341"/>
      <c r="G99" s="341"/>
      <c r="H99" s="341"/>
      <c r="I99" s="341"/>
      <c r="J99" s="71"/>
      <c r="K99" s="210" t="s">
        <v>451</v>
      </c>
      <c r="L99" s="212"/>
      <c r="M99" s="341"/>
      <c r="N99" s="341"/>
      <c r="O99" s="341"/>
      <c r="P99" s="341"/>
      <c r="Q99" s="341"/>
      <c r="R99" s="341"/>
      <c r="AK99" s="59"/>
    </row>
    <row r="100" spans="1:37" ht="4.5" customHeight="1">
      <c r="A100" s="67"/>
      <c r="B100" s="3"/>
      <c r="C100" s="5"/>
      <c r="D100" s="71"/>
      <c r="E100" s="71"/>
      <c r="F100" s="71"/>
      <c r="G100" s="71"/>
      <c r="H100" s="71"/>
      <c r="I100" s="71"/>
      <c r="J100" s="71"/>
      <c r="K100" s="6"/>
      <c r="L100" s="6"/>
      <c r="M100" s="71"/>
      <c r="N100" s="71"/>
      <c r="O100" s="71"/>
      <c r="P100" s="71"/>
      <c r="Q100" s="67"/>
      <c r="R100" s="67"/>
    </row>
    <row r="101" spans="1:37" ht="13.5" customHeight="1">
      <c r="A101" s="67"/>
      <c r="B101" s="210" t="s">
        <v>238</v>
      </c>
      <c r="C101" s="212"/>
      <c r="D101" s="341"/>
      <c r="E101" s="341"/>
      <c r="F101" s="341"/>
      <c r="G101" s="341"/>
      <c r="H101" s="341"/>
      <c r="I101" s="341"/>
      <c r="J101" s="72"/>
      <c r="K101" s="210" t="s">
        <v>469</v>
      </c>
      <c r="L101" s="212"/>
      <c r="M101" s="362"/>
      <c r="N101" s="363"/>
      <c r="O101" s="363"/>
      <c r="P101" s="363"/>
      <c r="Q101" s="363"/>
      <c r="R101" s="364"/>
    </row>
    <row r="102" spans="1:37" ht="4.5" customHeight="1"/>
    <row r="103" spans="1:37" ht="13.5" customHeight="1">
      <c r="A103" s="67"/>
      <c r="B103" s="210" t="s">
        <v>527</v>
      </c>
      <c r="C103" s="212"/>
      <c r="D103" s="365" t="s">
        <v>733</v>
      </c>
      <c r="E103" s="366"/>
      <c r="F103" s="131"/>
      <c r="G103" s="366" t="s">
        <v>732</v>
      </c>
      <c r="H103" s="366"/>
      <c r="I103" s="124"/>
      <c r="J103" s="123"/>
      <c r="K103" s="211" t="s">
        <v>731</v>
      </c>
      <c r="L103" s="212"/>
      <c r="M103" s="116"/>
      <c r="N103" s="366" t="s">
        <v>734</v>
      </c>
      <c r="O103" s="366"/>
      <c r="P103" s="367"/>
      <c r="Q103" s="367"/>
      <c r="R103" s="368"/>
    </row>
    <row r="104" spans="1:37" ht="5.0999999999999996" customHeight="1">
      <c r="A104" s="67"/>
      <c r="B104" s="67"/>
      <c r="C104" s="67"/>
      <c r="D104" s="67"/>
      <c r="E104" s="67"/>
      <c r="F104" s="67"/>
      <c r="G104" s="67"/>
      <c r="H104" s="67"/>
      <c r="I104" s="67"/>
      <c r="J104" s="67"/>
      <c r="K104" s="67"/>
      <c r="L104" s="67"/>
      <c r="M104" s="67"/>
      <c r="N104" s="67"/>
      <c r="O104" s="67"/>
      <c r="P104" s="67"/>
      <c r="Q104" s="67"/>
      <c r="R104" s="67"/>
    </row>
    <row r="105" spans="1:37" ht="26.25" customHeight="1">
      <c r="A105" s="67"/>
      <c r="B105" s="303" t="s">
        <v>607</v>
      </c>
      <c r="C105" s="303"/>
      <c r="D105" s="236" t="s">
        <v>744</v>
      </c>
      <c r="E105" s="237"/>
      <c r="F105" s="237"/>
      <c r="G105" s="237"/>
      <c r="H105" s="237"/>
      <c r="I105" s="361"/>
      <c r="J105" s="73"/>
      <c r="K105" s="357" t="s">
        <v>729</v>
      </c>
      <c r="L105" s="358"/>
      <c r="M105" s="355"/>
      <c r="N105" s="356"/>
      <c r="O105" s="357" t="s">
        <v>730</v>
      </c>
      <c r="P105" s="358"/>
      <c r="Q105" s="359"/>
      <c r="R105" s="360"/>
    </row>
    <row r="106" spans="1:37" ht="5.0999999999999996" customHeight="1">
      <c r="A106" s="67"/>
      <c r="B106" s="2"/>
      <c r="C106" s="2"/>
      <c r="D106" s="67"/>
      <c r="E106" s="67"/>
      <c r="F106" s="67"/>
      <c r="G106" s="67"/>
      <c r="H106" s="2"/>
      <c r="I106" s="2"/>
      <c r="J106" s="67"/>
      <c r="K106" s="67"/>
      <c r="L106" s="67"/>
      <c r="M106" s="67"/>
      <c r="N106" s="67"/>
      <c r="O106" s="67"/>
      <c r="P106" s="67"/>
      <c r="Q106" s="67"/>
      <c r="R106" s="67"/>
    </row>
    <row r="107" spans="1:37" ht="13.5" customHeight="1">
      <c r="A107" s="67"/>
      <c r="B107" s="351" t="s">
        <v>608</v>
      </c>
      <c r="C107" s="351"/>
      <c r="D107" s="352"/>
      <c r="E107" s="353"/>
      <c r="F107" s="353"/>
      <c r="G107" s="353"/>
      <c r="H107" s="353"/>
      <c r="I107" s="354"/>
      <c r="J107" s="74"/>
      <c r="K107" s="212" t="s">
        <v>745</v>
      </c>
      <c r="L107" s="303"/>
      <c r="M107" s="341"/>
      <c r="N107" s="341"/>
      <c r="O107" s="341"/>
      <c r="P107" s="341"/>
      <c r="Q107" s="341"/>
      <c r="R107" s="341"/>
      <c r="S107" s="75"/>
    </row>
    <row r="108" spans="1:37" ht="4.5" customHeight="1">
      <c r="A108" s="67"/>
      <c r="B108" s="4"/>
      <c r="C108" s="5"/>
      <c r="D108" s="71"/>
      <c r="E108" s="71"/>
      <c r="F108" s="71"/>
      <c r="G108" s="71"/>
      <c r="H108" s="71"/>
      <c r="I108" s="71"/>
      <c r="J108" s="71"/>
      <c r="K108" s="6"/>
      <c r="L108" s="6"/>
      <c r="M108" s="71"/>
      <c r="N108" s="71"/>
      <c r="O108" s="71"/>
      <c r="P108" s="71"/>
      <c r="Q108" s="67"/>
      <c r="R108" s="67"/>
    </row>
    <row r="109" spans="1:37" ht="13.5" customHeight="1">
      <c r="A109" s="67"/>
      <c r="B109" s="210" t="s">
        <v>452</v>
      </c>
      <c r="C109" s="212"/>
      <c r="D109" s="341"/>
      <c r="E109" s="341"/>
      <c r="F109" s="341"/>
      <c r="G109" s="341"/>
      <c r="H109" s="341"/>
      <c r="I109" s="341"/>
      <c r="K109" s="210" t="s">
        <v>453</v>
      </c>
      <c r="L109" s="212"/>
      <c r="M109" s="341"/>
      <c r="N109" s="341"/>
      <c r="O109" s="341"/>
      <c r="P109" s="341"/>
      <c r="Q109" s="341"/>
      <c r="R109" s="341"/>
      <c r="V109" s="76"/>
      <c r="W109" s="77"/>
      <c r="X109" s="77"/>
      <c r="Y109" s="76"/>
    </row>
    <row r="110" spans="1:37" ht="5.0999999999999996" customHeight="1">
      <c r="A110" s="67"/>
      <c r="B110" s="2"/>
      <c r="C110" s="2"/>
      <c r="D110" s="67"/>
      <c r="E110" s="67"/>
      <c r="F110" s="67"/>
      <c r="G110" s="67"/>
      <c r="H110" s="2"/>
      <c r="I110" s="2"/>
      <c r="J110" s="67"/>
      <c r="K110" s="67"/>
      <c r="L110" s="67"/>
      <c r="M110" s="67"/>
      <c r="N110" s="67"/>
      <c r="O110" s="67"/>
      <c r="P110" s="67"/>
      <c r="Q110" s="67"/>
      <c r="R110" s="67"/>
    </row>
    <row r="111" spans="1:37" ht="13.5" customHeight="1">
      <c r="A111" s="67"/>
      <c r="B111" s="210" t="s">
        <v>609</v>
      </c>
      <c r="C111" s="212"/>
      <c r="D111" s="341"/>
      <c r="E111" s="341"/>
      <c r="F111" s="341"/>
      <c r="G111" s="341"/>
      <c r="H111" s="341"/>
      <c r="I111" s="341"/>
      <c r="K111" s="210" t="s">
        <v>610</v>
      </c>
      <c r="L111" s="212"/>
      <c r="M111" s="341"/>
      <c r="N111" s="341"/>
      <c r="O111" s="341"/>
      <c r="P111" s="341"/>
      <c r="Q111" s="341"/>
      <c r="R111" s="341"/>
      <c r="V111" s="76"/>
      <c r="W111" s="77"/>
      <c r="X111" s="77"/>
      <c r="Y111" s="76"/>
    </row>
    <row r="112" spans="1:37" ht="4.5" customHeight="1">
      <c r="A112" s="67"/>
      <c r="B112" s="2"/>
      <c r="C112" s="2"/>
      <c r="D112" s="67"/>
      <c r="E112" s="67"/>
      <c r="F112" s="67"/>
      <c r="G112" s="67"/>
      <c r="H112" s="67"/>
      <c r="I112" s="67"/>
      <c r="J112" s="67"/>
      <c r="K112" s="2"/>
      <c r="L112" s="2"/>
      <c r="M112" s="67"/>
      <c r="N112" s="67"/>
      <c r="O112" s="67"/>
      <c r="P112" s="67"/>
      <c r="Q112" s="67"/>
      <c r="R112" s="67"/>
      <c r="T112" s="76"/>
      <c r="U112" s="77"/>
      <c r="V112" s="77"/>
      <c r="W112" s="76"/>
    </row>
    <row r="113" spans="1:37" ht="41.25" customHeight="1">
      <c r="A113" s="67"/>
      <c r="B113" s="214" t="s">
        <v>611</v>
      </c>
      <c r="C113" s="327"/>
      <c r="D113" s="130"/>
      <c r="E113" s="210" t="s">
        <v>612</v>
      </c>
      <c r="F113" s="212"/>
      <c r="G113" s="130"/>
      <c r="H113" s="213" t="s">
        <v>613</v>
      </c>
      <c r="I113" s="327"/>
      <c r="J113" s="345"/>
      <c r="K113" s="346"/>
      <c r="L113" s="213" t="s">
        <v>614</v>
      </c>
      <c r="M113" s="347"/>
      <c r="N113" s="348"/>
      <c r="O113" s="349"/>
      <c r="P113" s="349"/>
      <c r="Q113" s="349"/>
      <c r="R113" s="350"/>
      <c r="V113" s="76"/>
      <c r="W113" s="77"/>
      <c r="X113" s="77"/>
      <c r="Y113" s="76"/>
    </row>
    <row r="114" spans="1:37" ht="4.5" customHeight="1">
      <c r="A114" s="67"/>
      <c r="B114" s="67"/>
      <c r="C114" s="67"/>
      <c r="D114" s="67"/>
      <c r="E114" s="67"/>
      <c r="F114" s="67"/>
      <c r="G114" s="67"/>
      <c r="H114" s="67"/>
      <c r="I114" s="67"/>
      <c r="J114" s="67"/>
      <c r="K114" s="67"/>
      <c r="L114" s="67"/>
      <c r="M114" s="67"/>
      <c r="N114" s="67"/>
      <c r="O114" s="67"/>
      <c r="P114" s="67"/>
      <c r="Q114" s="67"/>
      <c r="R114" s="67"/>
      <c r="T114" s="76"/>
      <c r="U114" s="77"/>
      <c r="V114" s="77"/>
      <c r="W114" s="76"/>
    </row>
    <row r="115" spans="1:37" ht="13.5" customHeight="1">
      <c r="A115" s="67"/>
      <c r="B115" s="342" t="s">
        <v>736</v>
      </c>
      <c r="C115" s="343"/>
      <c r="D115" s="343"/>
      <c r="E115" s="343"/>
      <c r="F115" s="343"/>
      <c r="G115" s="343"/>
      <c r="H115" s="343"/>
      <c r="I115" s="343"/>
      <c r="J115" s="343"/>
      <c r="K115" s="343"/>
      <c r="L115" s="343"/>
      <c r="M115" s="343"/>
      <c r="N115" s="343"/>
      <c r="O115" s="343"/>
      <c r="P115" s="343"/>
      <c r="Q115" s="343"/>
      <c r="R115" s="344"/>
      <c r="T115" s="76"/>
      <c r="U115" s="77"/>
      <c r="V115" s="77"/>
      <c r="W115" s="76"/>
    </row>
    <row r="116" spans="1:37" ht="93" customHeight="1">
      <c r="A116" s="67"/>
      <c r="B116" s="259" t="s">
        <v>743</v>
      </c>
      <c r="C116" s="260"/>
      <c r="D116" s="260"/>
      <c r="E116" s="260"/>
      <c r="F116" s="260"/>
      <c r="G116" s="260"/>
      <c r="H116" s="260"/>
      <c r="I116" s="260"/>
      <c r="J116" s="260"/>
      <c r="K116" s="260"/>
      <c r="L116" s="260"/>
      <c r="M116" s="260"/>
      <c r="N116" s="260"/>
      <c r="O116" s="260"/>
      <c r="P116" s="260"/>
      <c r="Q116" s="260"/>
      <c r="R116" s="261"/>
      <c r="T116" s="76"/>
      <c r="U116" s="77"/>
      <c r="V116" s="77"/>
      <c r="W116" s="76"/>
    </row>
    <row r="117" spans="1:37" ht="13.5" customHeight="1">
      <c r="A117" s="67"/>
      <c r="B117" s="334" t="s">
        <v>616</v>
      </c>
      <c r="C117" s="334"/>
      <c r="D117" s="334"/>
      <c r="E117" s="335" t="s">
        <v>708</v>
      </c>
      <c r="F117" s="335"/>
      <c r="G117" s="335"/>
      <c r="H117" s="335"/>
      <c r="I117" s="335"/>
      <c r="J117" s="335"/>
      <c r="K117" s="335"/>
      <c r="L117" s="335"/>
      <c r="M117" s="335"/>
      <c r="N117" s="335"/>
      <c r="O117" s="335"/>
      <c r="P117" s="335"/>
      <c r="Q117" s="335"/>
      <c r="R117" s="335"/>
    </row>
    <row r="118" spans="1:37" ht="13.5" customHeight="1">
      <c r="A118" s="67"/>
      <c r="B118" s="334" t="s">
        <v>617</v>
      </c>
      <c r="C118" s="334"/>
      <c r="D118" s="334"/>
      <c r="E118" s="335" t="s">
        <v>720</v>
      </c>
      <c r="F118" s="335"/>
      <c r="G118" s="335"/>
      <c r="H118" s="335"/>
      <c r="I118" s="335"/>
      <c r="J118" s="335"/>
      <c r="K118" s="335"/>
      <c r="L118" s="335"/>
      <c r="M118" s="335"/>
      <c r="N118" s="335"/>
      <c r="O118" s="335"/>
      <c r="P118" s="335"/>
      <c r="Q118" s="335"/>
      <c r="R118" s="335"/>
    </row>
    <row r="119" spans="1:37" ht="13.5" customHeight="1">
      <c r="A119" s="67"/>
      <c r="B119" s="330" t="s">
        <v>618</v>
      </c>
      <c r="C119" s="330"/>
      <c r="D119" s="330"/>
      <c r="E119" s="335" t="s">
        <v>742</v>
      </c>
      <c r="F119" s="335"/>
      <c r="G119" s="335"/>
      <c r="H119" s="335"/>
      <c r="I119" s="335"/>
      <c r="J119" s="335"/>
      <c r="K119" s="335"/>
      <c r="L119" s="335"/>
      <c r="M119" s="335"/>
      <c r="N119" s="335"/>
      <c r="O119" s="335"/>
      <c r="P119" s="335"/>
      <c r="Q119" s="335"/>
      <c r="R119" s="335"/>
    </row>
    <row r="120" spans="1:37" s="78" customFormat="1" ht="4.5" customHeight="1">
      <c r="B120" s="79"/>
      <c r="C120" s="79"/>
      <c r="D120" s="79"/>
      <c r="E120" s="79"/>
      <c r="F120" s="79"/>
      <c r="G120" s="79"/>
      <c r="H120" s="79"/>
      <c r="I120" s="79"/>
      <c r="J120" s="79"/>
      <c r="K120" s="79"/>
      <c r="L120" s="79"/>
      <c r="M120" s="79"/>
      <c r="N120" s="79"/>
      <c r="O120" s="79"/>
      <c r="P120" s="79"/>
      <c r="Q120" s="79"/>
      <c r="R120" s="79"/>
      <c r="AC120" s="58"/>
      <c r="AK120" s="58"/>
    </row>
    <row r="121" spans="1:37" ht="13.5" customHeight="1">
      <c r="A121" s="67"/>
      <c r="B121" s="330" t="s">
        <v>615</v>
      </c>
      <c r="C121" s="330"/>
      <c r="D121" s="330"/>
      <c r="E121" s="330"/>
      <c r="F121" s="330"/>
      <c r="G121" s="330"/>
      <c r="H121" s="330"/>
      <c r="I121" s="330"/>
      <c r="J121" s="330"/>
      <c r="K121" s="330"/>
      <c r="L121" s="330"/>
      <c r="M121" s="330"/>
      <c r="N121" s="330"/>
      <c r="O121" s="330"/>
      <c r="P121" s="330"/>
      <c r="Q121" s="330"/>
      <c r="R121" s="330"/>
      <c r="T121" s="76"/>
      <c r="U121" s="77"/>
      <c r="V121" s="77"/>
      <c r="W121" s="76"/>
    </row>
    <row r="122" spans="1:37" ht="102" customHeight="1">
      <c r="A122" s="67"/>
      <c r="B122" s="309" t="s">
        <v>750</v>
      </c>
      <c r="C122" s="309"/>
      <c r="D122" s="309"/>
      <c r="E122" s="309"/>
      <c r="F122" s="309"/>
      <c r="G122" s="309"/>
      <c r="H122" s="309"/>
      <c r="I122" s="309"/>
      <c r="J122" s="309"/>
      <c r="K122" s="309"/>
      <c r="L122" s="309"/>
      <c r="M122" s="309"/>
      <c r="N122" s="309"/>
      <c r="O122" s="309"/>
      <c r="P122" s="309"/>
      <c r="Q122" s="309"/>
      <c r="R122" s="309"/>
      <c r="T122" s="76"/>
      <c r="U122" s="77"/>
      <c r="V122" s="77"/>
      <c r="W122" s="76"/>
    </row>
    <row r="123" spans="1:37" ht="4.5" customHeight="1">
      <c r="A123" s="67"/>
      <c r="B123" s="80"/>
      <c r="C123" s="80"/>
      <c r="D123" s="80"/>
      <c r="E123" s="80"/>
      <c r="F123" s="80"/>
      <c r="G123" s="80"/>
      <c r="H123" s="80"/>
      <c r="I123" s="80"/>
      <c r="J123" s="80"/>
      <c r="K123" s="80"/>
      <c r="L123" s="80"/>
      <c r="M123" s="80"/>
      <c r="N123" s="80"/>
      <c r="O123" s="80"/>
      <c r="P123" s="80"/>
      <c r="Q123" s="80"/>
      <c r="R123" s="67"/>
    </row>
    <row r="124" spans="1:37" ht="13.5" customHeight="1">
      <c r="A124" s="67"/>
      <c r="B124" s="330" t="s">
        <v>735</v>
      </c>
      <c r="C124" s="330"/>
      <c r="D124" s="330"/>
      <c r="E124" s="330"/>
      <c r="F124" s="330"/>
      <c r="G124" s="330"/>
      <c r="H124" s="330"/>
      <c r="I124" s="330"/>
      <c r="J124" s="330"/>
      <c r="K124" s="330"/>
      <c r="L124" s="330"/>
      <c r="M124" s="330"/>
      <c r="N124" s="330"/>
      <c r="O124" s="330"/>
      <c r="P124" s="330"/>
      <c r="Q124" s="330"/>
      <c r="R124" s="330"/>
    </row>
    <row r="125" spans="1:37" ht="93" customHeight="1">
      <c r="A125" s="67"/>
      <c r="B125" s="259" t="s">
        <v>749</v>
      </c>
      <c r="C125" s="260"/>
      <c r="D125" s="260"/>
      <c r="E125" s="260"/>
      <c r="F125" s="260"/>
      <c r="G125" s="260"/>
      <c r="H125" s="260"/>
      <c r="I125" s="260"/>
      <c r="J125" s="260"/>
      <c r="K125" s="260"/>
      <c r="L125" s="260"/>
      <c r="M125" s="260"/>
      <c r="N125" s="260"/>
      <c r="O125" s="260"/>
      <c r="P125" s="260"/>
      <c r="Q125" s="260"/>
      <c r="R125" s="261"/>
    </row>
    <row r="126" spans="1:37" ht="4.5" customHeight="1">
      <c r="A126" s="67"/>
      <c r="B126" s="7"/>
      <c r="C126" s="7"/>
      <c r="D126" s="7"/>
      <c r="E126" s="80"/>
      <c r="F126" s="80"/>
      <c r="G126" s="80"/>
      <c r="H126" s="80"/>
      <c r="I126" s="80"/>
      <c r="J126" s="80"/>
      <c r="K126" s="80"/>
      <c r="L126" s="80"/>
      <c r="M126" s="80"/>
      <c r="N126" s="80"/>
      <c r="O126" s="80"/>
      <c r="P126" s="80"/>
      <c r="Q126" s="80"/>
      <c r="R126" s="67"/>
    </row>
    <row r="127" spans="1:37" ht="28.5" customHeight="1">
      <c r="A127" s="67"/>
      <c r="B127" s="338" t="s">
        <v>800</v>
      </c>
      <c r="C127" s="339"/>
      <c r="D127" s="339"/>
      <c r="E127" s="339"/>
      <c r="F127" s="339"/>
      <c r="G127" s="339"/>
      <c r="H127" s="339"/>
      <c r="I127" s="339"/>
      <c r="J127" s="339"/>
      <c r="K127" s="339"/>
      <c r="L127" s="339"/>
      <c r="M127" s="339"/>
      <c r="N127" s="339"/>
      <c r="O127" s="339"/>
      <c r="P127" s="339"/>
      <c r="Q127" s="339"/>
      <c r="R127" s="340"/>
    </row>
    <row r="128" spans="1:37" ht="15.75" customHeight="1">
      <c r="A128" s="67"/>
      <c r="B128" s="336"/>
      <c r="C128" s="336"/>
      <c r="D128" s="303" t="s">
        <v>470</v>
      </c>
      <c r="E128" s="303"/>
      <c r="F128" s="303" t="s">
        <v>492</v>
      </c>
      <c r="G128" s="303"/>
      <c r="H128" s="303" t="s">
        <v>493</v>
      </c>
      <c r="I128" s="303"/>
      <c r="J128" s="303" t="s">
        <v>494</v>
      </c>
      <c r="K128" s="303"/>
      <c r="L128" s="303"/>
      <c r="M128" s="337" t="s">
        <v>454</v>
      </c>
      <c r="N128" s="318"/>
      <c r="O128" s="318"/>
      <c r="P128" s="318"/>
      <c r="Q128" s="318"/>
      <c r="R128" s="319"/>
      <c r="AK128" s="78"/>
    </row>
    <row r="129" spans="1:18" ht="21" customHeight="1">
      <c r="A129" s="67"/>
      <c r="B129" s="210" t="s">
        <v>455</v>
      </c>
      <c r="C129" s="212"/>
      <c r="D129" s="329"/>
      <c r="E129" s="329"/>
      <c r="F129" s="329"/>
      <c r="G129" s="329"/>
      <c r="H129" s="329"/>
      <c r="I129" s="329"/>
      <c r="J129" s="329"/>
      <c r="K129" s="329"/>
      <c r="L129" s="329"/>
      <c r="M129" s="310">
        <f>SUM(D129:L129)</f>
        <v>0</v>
      </c>
      <c r="N129" s="310"/>
      <c r="O129" s="310"/>
      <c r="P129" s="310"/>
      <c r="Q129" s="310"/>
      <c r="R129" s="310"/>
    </row>
    <row r="130" spans="1:18" ht="21" customHeight="1">
      <c r="A130" s="67"/>
      <c r="B130" s="303" t="s">
        <v>456</v>
      </c>
      <c r="C130" s="303"/>
      <c r="D130" s="329"/>
      <c r="E130" s="329"/>
      <c r="F130" s="329"/>
      <c r="G130" s="329"/>
      <c r="H130" s="329"/>
      <c r="I130" s="329"/>
      <c r="J130" s="329"/>
      <c r="K130" s="329"/>
      <c r="L130" s="329"/>
      <c r="M130" s="310">
        <f>SUM(D130:L130)</f>
        <v>0</v>
      </c>
      <c r="N130" s="310"/>
      <c r="O130" s="310"/>
      <c r="P130" s="310"/>
      <c r="Q130" s="310"/>
      <c r="R130" s="310"/>
    </row>
    <row r="131" spans="1:18" ht="22.5" customHeight="1">
      <c r="A131" s="67"/>
      <c r="B131" s="303" t="s">
        <v>457</v>
      </c>
      <c r="C131" s="303"/>
      <c r="D131" s="310">
        <f>SUM(D129:E130)</f>
        <v>0</v>
      </c>
      <c r="E131" s="310"/>
      <c r="F131" s="310">
        <f>SUM(F129:G130)</f>
        <v>0</v>
      </c>
      <c r="G131" s="310"/>
      <c r="H131" s="310">
        <f>SUM(H129:I130)</f>
        <v>0</v>
      </c>
      <c r="I131" s="310"/>
      <c r="J131" s="310">
        <f>SUM(J129:L130)</f>
        <v>0</v>
      </c>
      <c r="K131" s="310"/>
      <c r="L131" s="310"/>
      <c r="M131" s="331">
        <f>SUM(D131:L131)</f>
        <v>0</v>
      </c>
      <c r="N131" s="332"/>
      <c r="O131" s="332"/>
      <c r="P131" s="332"/>
      <c r="Q131" s="332"/>
      <c r="R131" s="333"/>
    </row>
    <row r="132" spans="1:18" ht="4.5" customHeight="1">
      <c r="A132" s="67"/>
      <c r="B132" s="7"/>
      <c r="C132" s="7"/>
      <c r="D132" s="80"/>
      <c r="E132" s="80"/>
      <c r="F132" s="80"/>
      <c r="G132" s="80"/>
      <c r="H132" s="80"/>
      <c r="I132" s="80"/>
      <c r="J132" s="80"/>
      <c r="K132" s="80"/>
      <c r="L132" s="80"/>
      <c r="M132" s="80"/>
      <c r="N132" s="80"/>
      <c r="O132" s="80"/>
      <c r="P132" s="80"/>
      <c r="Q132" s="80"/>
      <c r="R132" s="67"/>
    </row>
    <row r="133" spans="1:18" ht="13.5" customHeight="1">
      <c r="A133" s="67"/>
      <c r="B133" s="330" t="s">
        <v>738</v>
      </c>
      <c r="C133" s="330"/>
      <c r="D133" s="330"/>
      <c r="E133" s="330"/>
      <c r="F133" s="330"/>
      <c r="G133" s="330"/>
      <c r="H133" s="330"/>
      <c r="I133" s="330"/>
      <c r="J133" s="330"/>
      <c r="K133" s="330"/>
      <c r="L133" s="330"/>
      <c r="M133" s="330"/>
      <c r="N133" s="330"/>
      <c r="O133" s="330"/>
      <c r="P133" s="330"/>
      <c r="Q133" s="330"/>
      <c r="R133" s="330"/>
    </row>
    <row r="134" spans="1:18" ht="42" customHeight="1">
      <c r="A134" s="67"/>
      <c r="B134" s="214" t="s">
        <v>739</v>
      </c>
      <c r="C134" s="327"/>
      <c r="D134" s="328" t="s">
        <v>471</v>
      </c>
      <c r="E134" s="328"/>
      <c r="F134" s="328"/>
      <c r="G134" s="328"/>
      <c r="H134" s="317" t="s">
        <v>267</v>
      </c>
      <c r="I134" s="317"/>
      <c r="J134" s="8"/>
      <c r="K134" s="317" t="s">
        <v>264</v>
      </c>
      <c r="L134" s="317"/>
      <c r="M134" s="210" t="s">
        <v>472</v>
      </c>
      <c r="N134" s="211"/>
      <c r="O134" s="211"/>
      <c r="P134" s="212"/>
      <c r="Q134" s="317" t="s">
        <v>267</v>
      </c>
      <c r="R134" s="317"/>
    </row>
    <row r="135" spans="1:18" ht="13.5" customHeight="1">
      <c r="A135" s="67"/>
      <c r="B135" s="311" t="s">
        <v>458</v>
      </c>
      <c r="C135" s="311"/>
      <c r="D135" s="306" t="s">
        <v>707</v>
      </c>
      <c r="E135" s="307"/>
      <c r="F135" s="307"/>
      <c r="G135" s="308"/>
      <c r="H135" s="312"/>
      <c r="I135" s="313"/>
      <c r="J135" s="81"/>
      <c r="K135" s="303" t="s">
        <v>261</v>
      </c>
      <c r="L135" s="303"/>
      <c r="M135" s="306" t="s">
        <v>710</v>
      </c>
      <c r="N135" s="307"/>
      <c r="O135" s="307"/>
      <c r="P135" s="308"/>
      <c r="Q135" s="314"/>
      <c r="R135" s="315"/>
    </row>
    <row r="136" spans="1:18" ht="13.5" customHeight="1">
      <c r="A136" s="67"/>
      <c r="B136" s="311" t="s">
        <v>459</v>
      </c>
      <c r="C136" s="311"/>
      <c r="D136" s="306" t="s">
        <v>707</v>
      </c>
      <c r="E136" s="307"/>
      <c r="F136" s="307"/>
      <c r="G136" s="308"/>
      <c r="H136" s="325"/>
      <c r="I136" s="326"/>
      <c r="J136" s="81"/>
      <c r="K136" s="210" t="s">
        <v>262</v>
      </c>
      <c r="L136" s="212"/>
      <c r="M136" s="306" t="s">
        <v>711</v>
      </c>
      <c r="N136" s="307"/>
      <c r="O136" s="307"/>
      <c r="P136" s="308"/>
      <c r="Q136" s="314"/>
      <c r="R136" s="315"/>
    </row>
    <row r="137" spans="1:18" ht="13.5" customHeight="1">
      <c r="A137" s="67"/>
      <c r="B137" s="311" t="s">
        <v>460</v>
      </c>
      <c r="C137" s="311"/>
      <c r="D137" s="306" t="s">
        <v>741</v>
      </c>
      <c r="E137" s="307"/>
      <c r="F137" s="307"/>
      <c r="G137" s="308"/>
      <c r="H137" s="312"/>
      <c r="I137" s="313"/>
      <c r="J137" s="81"/>
      <c r="K137" s="303" t="s">
        <v>263</v>
      </c>
      <c r="L137" s="303"/>
      <c r="M137" s="306" t="s">
        <v>712</v>
      </c>
      <c r="N137" s="307"/>
      <c r="O137" s="307"/>
      <c r="P137" s="308"/>
      <c r="Q137" s="314"/>
      <c r="R137" s="315"/>
    </row>
    <row r="138" spans="1:18" ht="13.5" customHeight="1">
      <c r="A138" s="67"/>
      <c r="B138" s="311" t="s">
        <v>461</v>
      </c>
      <c r="C138" s="311"/>
      <c r="D138" s="306" t="s">
        <v>709</v>
      </c>
      <c r="E138" s="307"/>
      <c r="F138" s="307"/>
      <c r="G138" s="308"/>
      <c r="H138" s="312"/>
      <c r="I138" s="313"/>
      <c r="J138" s="81"/>
      <c r="K138" s="311" t="s">
        <v>464</v>
      </c>
      <c r="L138" s="311"/>
      <c r="M138" s="306"/>
      <c r="N138" s="307"/>
      <c r="O138" s="307"/>
      <c r="P138" s="308"/>
      <c r="Q138" s="314"/>
      <c r="R138" s="315"/>
    </row>
    <row r="139" spans="1:18" ht="13.5" customHeight="1">
      <c r="A139" s="67"/>
      <c r="B139" s="311" t="s">
        <v>462</v>
      </c>
      <c r="C139" s="311"/>
      <c r="D139" s="306" t="s">
        <v>740</v>
      </c>
      <c r="E139" s="307"/>
      <c r="F139" s="307"/>
      <c r="G139" s="308"/>
      <c r="H139" s="312"/>
      <c r="I139" s="313"/>
      <c r="J139" s="81"/>
      <c r="K139" s="210" t="s">
        <v>276</v>
      </c>
      <c r="L139" s="211"/>
      <c r="M139" s="211"/>
      <c r="N139" s="211"/>
      <c r="O139" s="211"/>
      <c r="P139" s="212"/>
      <c r="Q139" s="324">
        <f>SUM(Q135:R138)</f>
        <v>0</v>
      </c>
      <c r="R139" s="324"/>
    </row>
    <row r="140" spans="1:18" ht="13.5" customHeight="1">
      <c r="A140" s="67"/>
      <c r="B140" s="311" t="s">
        <v>463</v>
      </c>
      <c r="C140" s="311"/>
      <c r="D140" s="306" t="s">
        <v>747</v>
      </c>
      <c r="E140" s="307"/>
      <c r="F140" s="307"/>
      <c r="G140" s="308"/>
      <c r="H140" s="312"/>
      <c r="I140" s="313"/>
      <c r="J140" s="81"/>
      <c r="K140" s="317" t="s">
        <v>266</v>
      </c>
      <c r="L140" s="317"/>
      <c r="M140" s="210" t="s">
        <v>472</v>
      </c>
      <c r="N140" s="211"/>
      <c r="O140" s="211"/>
      <c r="P140" s="212"/>
      <c r="Q140" s="317" t="s">
        <v>267</v>
      </c>
      <c r="R140" s="317"/>
    </row>
    <row r="141" spans="1:18" ht="13.5" customHeight="1">
      <c r="A141" s="67"/>
      <c r="B141" s="311" t="s">
        <v>464</v>
      </c>
      <c r="C141" s="311"/>
      <c r="D141" s="306" t="s">
        <v>748</v>
      </c>
      <c r="E141" s="307"/>
      <c r="F141" s="307"/>
      <c r="G141" s="308"/>
      <c r="H141" s="312"/>
      <c r="I141" s="313"/>
      <c r="J141" s="81"/>
      <c r="K141" s="303" t="s">
        <v>261</v>
      </c>
      <c r="L141" s="303"/>
      <c r="M141" s="306" t="s">
        <v>713</v>
      </c>
      <c r="N141" s="307"/>
      <c r="O141" s="307"/>
      <c r="P141" s="308"/>
      <c r="Q141" s="316"/>
      <c r="R141" s="316"/>
    </row>
    <row r="142" spans="1:18" ht="13.5" customHeight="1">
      <c r="A142" s="67"/>
      <c r="B142" s="311" t="s">
        <v>464</v>
      </c>
      <c r="C142" s="311"/>
      <c r="D142" s="306" t="s">
        <v>748</v>
      </c>
      <c r="E142" s="307"/>
      <c r="F142" s="307"/>
      <c r="G142" s="308"/>
      <c r="H142" s="312"/>
      <c r="I142" s="313"/>
      <c r="J142" s="81"/>
      <c r="K142" s="210" t="s">
        <v>262</v>
      </c>
      <c r="L142" s="212"/>
      <c r="M142" s="306"/>
      <c r="N142" s="307"/>
      <c r="O142" s="307"/>
      <c r="P142" s="308"/>
      <c r="Q142" s="314"/>
      <c r="R142" s="315"/>
    </row>
    <row r="143" spans="1:18" ht="13.5" customHeight="1">
      <c r="A143" s="67"/>
      <c r="B143" s="311" t="s">
        <v>464</v>
      </c>
      <c r="C143" s="311"/>
      <c r="D143" s="306" t="s">
        <v>748</v>
      </c>
      <c r="E143" s="307"/>
      <c r="F143" s="307"/>
      <c r="G143" s="308"/>
      <c r="H143" s="312"/>
      <c r="I143" s="313"/>
      <c r="J143" s="81"/>
      <c r="K143" s="303" t="s">
        <v>265</v>
      </c>
      <c r="L143" s="303"/>
      <c r="M143" s="306" t="s">
        <v>714</v>
      </c>
      <c r="N143" s="307"/>
      <c r="O143" s="307"/>
      <c r="P143" s="308"/>
      <c r="Q143" s="316"/>
      <c r="R143" s="316"/>
    </row>
    <row r="144" spans="1:18" ht="13.5" customHeight="1">
      <c r="A144" s="67"/>
      <c r="B144" s="311" t="s">
        <v>464</v>
      </c>
      <c r="C144" s="311"/>
      <c r="D144" s="306" t="s">
        <v>748</v>
      </c>
      <c r="E144" s="307"/>
      <c r="F144" s="307"/>
      <c r="G144" s="308"/>
      <c r="H144" s="312"/>
      <c r="I144" s="313"/>
      <c r="J144" s="81"/>
      <c r="K144" s="210" t="s">
        <v>464</v>
      </c>
      <c r="L144" s="212"/>
      <c r="M144" s="306"/>
      <c r="N144" s="307"/>
      <c r="O144" s="307"/>
      <c r="P144" s="308"/>
      <c r="Q144" s="322"/>
      <c r="R144" s="323"/>
    </row>
    <row r="145" spans="1:18" ht="13.5" customHeight="1">
      <c r="A145" s="67"/>
      <c r="B145" s="303" t="s">
        <v>467</v>
      </c>
      <c r="C145" s="303"/>
      <c r="D145" s="303"/>
      <c r="E145" s="303"/>
      <c r="F145" s="303"/>
      <c r="G145" s="303"/>
      <c r="H145" s="304">
        <f>SUM(H135:I144)</f>
        <v>0</v>
      </c>
      <c r="I145" s="305"/>
      <c r="J145" s="8"/>
      <c r="K145" s="210" t="s">
        <v>277</v>
      </c>
      <c r="L145" s="211"/>
      <c r="M145" s="211"/>
      <c r="N145" s="211"/>
      <c r="O145" s="211"/>
      <c r="P145" s="212"/>
      <c r="Q145" s="324">
        <f>SUM(Q141:R144)</f>
        <v>0</v>
      </c>
      <c r="R145" s="324"/>
    </row>
    <row r="146" spans="1:18" ht="13.5" customHeight="1">
      <c r="A146" s="67"/>
      <c r="B146" s="2"/>
      <c r="C146" s="2"/>
      <c r="D146" s="2"/>
      <c r="E146" s="2"/>
      <c r="F146" s="2"/>
      <c r="G146" s="2"/>
      <c r="H146" s="2"/>
      <c r="I146" s="2"/>
      <c r="J146" s="8"/>
      <c r="K146" s="303" t="s">
        <v>466</v>
      </c>
      <c r="L146" s="303"/>
      <c r="M146" s="303"/>
      <c r="N146" s="303"/>
      <c r="O146" s="303"/>
      <c r="P146" s="303"/>
      <c r="Q146" s="299">
        <f>Q139+Q145</f>
        <v>0</v>
      </c>
      <c r="R146" s="300"/>
    </row>
    <row r="147" spans="1:18" ht="4.5" customHeight="1">
      <c r="A147" s="67"/>
      <c r="B147" s="2"/>
      <c r="C147" s="2"/>
      <c r="D147" s="2"/>
      <c r="E147" s="2"/>
      <c r="F147" s="2"/>
      <c r="G147" s="2"/>
      <c r="H147" s="2"/>
      <c r="I147" s="2"/>
      <c r="J147" s="8"/>
      <c r="K147" s="2"/>
      <c r="L147" s="2"/>
      <c r="M147" s="2"/>
      <c r="N147" s="2"/>
      <c r="O147" s="2"/>
      <c r="P147" s="2"/>
      <c r="Q147" s="2"/>
      <c r="R147" s="2"/>
    </row>
    <row r="148" spans="1:18" ht="12" customHeight="1">
      <c r="A148" s="67"/>
      <c r="B148" s="210" t="s">
        <v>230</v>
      </c>
      <c r="C148" s="211"/>
      <c r="D148" s="211"/>
      <c r="E148" s="211"/>
      <c r="F148" s="211"/>
      <c r="G148" s="211"/>
      <c r="H148" s="211"/>
      <c r="I148" s="211"/>
      <c r="J148" s="211"/>
      <c r="K148" s="211"/>
      <c r="L148" s="211"/>
      <c r="M148" s="211"/>
      <c r="N148" s="211"/>
      <c r="O148" s="211"/>
      <c r="P148" s="212"/>
      <c r="Q148" s="299">
        <f>H145-Q146</f>
        <v>0</v>
      </c>
      <c r="R148" s="300"/>
    </row>
    <row r="149" spans="1:18" ht="4.5" customHeight="1">
      <c r="A149" s="67"/>
      <c r="B149" s="7"/>
      <c r="C149" s="7"/>
      <c r="D149" s="7"/>
      <c r="E149" s="7"/>
      <c r="F149" s="7"/>
      <c r="G149" s="7"/>
      <c r="H149" s="7"/>
      <c r="I149" s="7"/>
      <c r="J149" s="7"/>
      <c r="K149" s="7"/>
      <c r="L149" s="7"/>
      <c r="M149" s="7"/>
      <c r="N149" s="7"/>
      <c r="O149" s="7"/>
      <c r="P149" s="7"/>
      <c r="Q149" s="7"/>
      <c r="R149" s="2"/>
    </row>
    <row r="150" spans="1:18" ht="12" customHeight="1">
      <c r="B150" s="210" t="s">
        <v>280</v>
      </c>
      <c r="C150" s="211"/>
      <c r="D150" s="211"/>
      <c r="E150" s="211"/>
      <c r="F150" s="211"/>
      <c r="G150" s="211"/>
      <c r="H150" s="211"/>
      <c r="I150" s="211"/>
      <c r="J150" s="211"/>
      <c r="K150" s="211"/>
      <c r="L150" s="211"/>
      <c r="M150" s="211"/>
      <c r="N150" s="211"/>
      <c r="O150" s="211"/>
      <c r="P150" s="212"/>
      <c r="Q150" s="301">
        <f>IF(M131=0,0,Q148/M131)</f>
        <v>0</v>
      </c>
      <c r="R150" s="302"/>
    </row>
    <row r="151" spans="1:18" ht="4.5" customHeight="1">
      <c r="B151" s="1"/>
      <c r="C151" s="1"/>
      <c r="D151" s="1"/>
      <c r="E151" s="1"/>
      <c r="F151" s="1"/>
      <c r="G151" s="1"/>
      <c r="H151" s="1"/>
      <c r="I151" s="1"/>
      <c r="J151" s="1"/>
      <c r="K151" s="1"/>
      <c r="L151" s="1"/>
      <c r="M151" s="1"/>
      <c r="N151" s="1"/>
      <c r="O151" s="1"/>
      <c r="P151" s="1"/>
      <c r="Q151" s="1"/>
      <c r="R151" s="1"/>
    </row>
    <row r="152" spans="1:18" ht="12" customHeight="1">
      <c r="B152" s="318" t="s">
        <v>260</v>
      </c>
      <c r="C152" s="318"/>
      <c r="D152" s="318"/>
      <c r="E152" s="318"/>
      <c r="F152" s="318"/>
      <c r="G152" s="318"/>
      <c r="H152" s="318"/>
      <c r="I152" s="318"/>
      <c r="J152" s="318"/>
      <c r="K152" s="318"/>
      <c r="L152" s="318"/>
      <c r="M152" s="318"/>
      <c r="N152" s="318"/>
      <c r="O152" s="318"/>
      <c r="P152" s="319"/>
      <c r="Q152" s="320">
        <f>IF(M131=0,0,H145/M131)</f>
        <v>0</v>
      </c>
      <c r="R152" s="321"/>
    </row>
  </sheetData>
  <sheetProtection password="CE0F" sheet="1" objects="1" scenarios="1"/>
  <mergeCells count="159">
    <mergeCell ref="B148:P148"/>
    <mergeCell ref="Q148:R148"/>
    <mergeCell ref="B150:P150"/>
    <mergeCell ref="Q150:R150"/>
    <mergeCell ref="B152:P152"/>
    <mergeCell ref="Q152:R152"/>
    <mergeCell ref="B145:G145"/>
    <mergeCell ref="H145:I145"/>
    <mergeCell ref="K145:P145"/>
    <mergeCell ref="Q145:R145"/>
    <mergeCell ref="K146:P146"/>
    <mergeCell ref="Q146:R146"/>
    <mergeCell ref="B144:C144"/>
    <mergeCell ref="D144:G144"/>
    <mergeCell ref="H144:I144"/>
    <mergeCell ref="K144:L144"/>
    <mergeCell ref="M144:P144"/>
    <mergeCell ref="Q144:R144"/>
    <mergeCell ref="B143:C143"/>
    <mergeCell ref="D143:G143"/>
    <mergeCell ref="H143:I143"/>
    <mergeCell ref="K143:L143"/>
    <mergeCell ref="M143:P143"/>
    <mergeCell ref="Q143:R143"/>
    <mergeCell ref="B142:C142"/>
    <mergeCell ref="D142:G142"/>
    <mergeCell ref="H142:I142"/>
    <mergeCell ref="K142:L142"/>
    <mergeCell ref="M142:P142"/>
    <mergeCell ref="Q142:R142"/>
    <mergeCell ref="Q140:R140"/>
    <mergeCell ref="B141:C141"/>
    <mergeCell ref="D141:G141"/>
    <mergeCell ref="H141:I141"/>
    <mergeCell ref="K141:L141"/>
    <mergeCell ref="M141:P141"/>
    <mergeCell ref="Q141:R141"/>
    <mergeCell ref="B139:C139"/>
    <mergeCell ref="D139:G139"/>
    <mergeCell ref="H139:I139"/>
    <mergeCell ref="K139:P139"/>
    <mergeCell ref="Q139:R139"/>
    <mergeCell ref="B140:C140"/>
    <mergeCell ref="D140:G140"/>
    <mergeCell ref="H140:I140"/>
    <mergeCell ref="K140:L140"/>
    <mergeCell ref="M140:P140"/>
    <mergeCell ref="B138:C138"/>
    <mergeCell ref="D138:G138"/>
    <mergeCell ref="H138:I138"/>
    <mergeCell ref="K138:L138"/>
    <mergeCell ref="M138:P138"/>
    <mergeCell ref="Q138:R138"/>
    <mergeCell ref="B137:C137"/>
    <mergeCell ref="D137:G137"/>
    <mergeCell ref="H137:I137"/>
    <mergeCell ref="K137:L137"/>
    <mergeCell ref="M137:P137"/>
    <mergeCell ref="Q137:R137"/>
    <mergeCell ref="B136:C136"/>
    <mergeCell ref="D136:G136"/>
    <mergeCell ref="H136:I136"/>
    <mergeCell ref="K136:L136"/>
    <mergeCell ref="M136:P136"/>
    <mergeCell ref="Q136:R136"/>
    <mergeCell ref="B135:C135"/>
    <mergeCell ref="D135:G135"/>
    <mergeCell ref="H135:I135"/>
    <mergeCell ref="K135:L135"/>
    <mergeCell ref="M135:P135"/>
    <mergeCell ref="Q135:R135"/>
    <mergeCell ref="B133:R133"/>
    <mergeCell ref="B134:C134"/>
    <mergeCell ref="D134:G134"/>
    <mergeCell ref="H134:I134"/>
    <mergeCell ref="K134:L134"/>
    <mergeCell ref="M134:P134"/>
    <mergeCell ref="Q134:R134"/>
    <mergeCell ref="B131:C131"/>
    <mergeCell ref="D131:E131"/>
    <mergeCell ref="F131:G131"/>
    <mergeCell ref="H131:I131"/>
    <mergeCell ref="J131:L131"/>
    <mergeCell ref="M131:R131"/>
    <mergeCell ref="B130:C130"/>
    <mergeCell ref="D130:E130"/>
    <mergeCell ref="F130:G130"/>
    <mergeCell ref="H130:I130"/>
    <mergeCell ref="J130:L130"/>
    <mergeCell ref="M130:R130"/>
    <mergeCell ref="B129:C129"/>
    <mergeCell ref="D129:E129"/>
    <mergeCell ref="F129:G129"/>
    <mergeCell ref="H129:I129"/>
    <mergeCell ref="J129:L129"/>
    <mergeCell ref="M129:R129"/>
    <mergeCell ref="B127:R127"/>
    <mergeCell ref="B128:C128"/>
    <mergeCell ref="D128:E128"/>
    <mergeCell ref="F128:G128"/>
    <mergeCell ref="H128:I128"/>
    <mergeCell ref="J128:L128"/>
    <mergeCell ref="M128:R128"/>
    <mergeCell ref="B119:D119"/>
    <mergeCell ref="E119:R119"/>
    <mergeCell ref="B121:R121"/>
    <mergeCell ref="B122:R122"/>
    <mergeCell ref="B124:R124"/>
    <mergeCell ref="B125:R125"/>
    <mergeCell ref="B115:R115"/>
    <mergeCell ref="B116:R116"/>
    <mergeCell ref="B117:D117"/>
    <mergeCell ref="E117:R117"/>
    <mergeCell ref="B118:D118"/>
    <mergeCell ref="E118:R118"/>
    <mergeCell ref="B111:C111"/>
    <mergeCell ref="D111:I111"/>
    <mergeCell ref="K111:L111"/>
    <mergeCell ref="M111:R111"/>
    <mergeCell ref="B113:C113"/>
    <mergeCell ref="E113:F113"/>
    <mergeCell ref="H113:I113"/>
    <mergeCell ref="J113:K113"/>
    <mergeCell ref="L113:M113"/>
    <mergeCell ref="N113:R113"/>
    <mergeCell ref="B107:C107"/>
    <mergeCell ref="D107:I107"/>
    <mergeCell ref="K107:L107"/>
    <mergeCell ref="M107:R107"/>
    <mergeCell ref="B109:C109"/>
    <mergeCell ref="D109:I109"/>
    <mergeCell ref="K109:L109"/>
    <mergeCell ref="M109:R109"/>
    <mergeCell ref="B105:C105"/>
    <mergeCell ref="D105:I105"/>
    <mergeCell ref="K105:L105"/>
    <mergeCell ref="M105:N105"/>
    <mergeCell ref="O105:P105"/>
    <mergeCell ref="Q105:R105"/>
    <mergeCell ref="B95:C95"/>
    <mergeCell ref="D95:R95"/>
    <mergeCell ref="B97:C97"/>
    <mergeCell ref="D97:I97"/>
    <mergeCell ref="K97:L97"/>
    <mergeCell ref="M97:R97"/>
    <mergeCell ref="B103:C103"/>
    <mergeCell ref="D103:E103"/>
    <mergeCell ref="G103:H103"/>
    <mergeCell ref="K103:L103"/>
    <mergeCell ref="N103:O103"/>
    <mergeCell ref="P103:R103"/>
    <mergeCell ref="B99:C99"/>
    <mergeCell ref="D99:I99"/>
    <mergeCell ref="K99:L99"/>
    <mergeCell ref="M99:R99"/>
    <mergeCell ref="B101:C101"/>
    <mergeCell ref="D101:I101"/>
    <mergeCell ref="K101:L101"/>
    <mergeCell ref="M101:R101"/>
  </mergeCells>
  <conditionalFormatting sqref="B119 D103">
    <cfRule type="cellIs" dxfId="1" priority="1" stopIfTrue="1" operator="equal">
      <formula>0</formula>
    </cfRule>
  </conditionalFormatting>
  <dataValidations count="13">
    <dataValidation type="list" allowBlank="1" showInputMessage="1" showErrorMessage="1" sqref="F103 I103:J103 M103 P103:R103">
      <formula1>NoofBlocks</formula1>
    </dataValidation>
    <dataValidation type="list" allowBlank="1" showInputMessage="1" showErrorMessage="1" sqref="N113:R113">
      <formula1>$AO$3:$AO$8</formula1>
    </dataValidation>
    <dataValidation type="list" allowBlank="1" showInputMessage="1" showErrorMessage="1" sqref="D99:I99">
      <formula1>INDIRECT(SUBSTITUTE(M97," ",""))</formula1>
    </dataValidation>
    <dataValidation type="list" allowBlank="1" showInputMessage="1" showErrorMessage="1" sqref="M99:R99">
      <formula1>INDIRECT(SUBSTITUTE(D99," ",""))</formula1>
    </dataValidation>
    <dataValidation type="list" allowBlank="1" showInputMessage="1" showErrorMessage="1" sqref="D113">
      <formula1>$AL$3:$AL$4</formula1>
    </dataValidation>
    <dataValidation type="list" allowBlank="1" showInputMessage="1" showErrorMessage="1" sqref="G113 J113:K113">
      <formula1>$AM$3:$AM$4</formula1>
    </dataValidation>
    <dataValidation type="list" allowBlank="1" showInputMessage="1" showErrorMessage="1" sqref="D109:I109">
      <formula1>SettingType</formula1>
    </dataValidation>
    <dataValidation type="list" allowBlank="1" showInputMessage="1" showErrorMessage="1" sqref="M109:R109">
      <formula1>AK3:AK94</formula1>
    </dataValidation>
    <dataValidation type="list" allowBlank="1" showInputMessage="1" showErrorMessage="1" sqref="D101:I101">
      <formula1>DelivererType</formula1>
    </dataValidation>
    <dataValidation type="list" allowBlank="1" showInputMessage="1" showErrorMessage="1" sqref="M101:R101">
      <formula1>NoofSessions</formula1>
    </dataValidation>
    <dataValidation type="list" allowBlank="1" showInputMessage="1" showErrorMessage="1" sqref="M97:R97">
      <formula1>Region</formula1>
    </dataValidation>
    <dataValidation allowBlank="1" showErrorMessage="1" sqref="D97 M107 M105 D105 M111"/>
    <dataValidation type="list" allowBlank="1" showInputMessage="1" showErrorMessage="1" sqref="D111:I111">
      <formula1>$AN$3:$AN$6</formula1>
    </dataValidation>
  </dataValidations>
  <pageMargins left="0.74803149606299213" right="0.74803149606299213" top="0.47244094488188981" bottom="0.23622047244094491" header="0.51181102362204722" footer="0.51181102362204722"/>
  <pageSetup paperSize="9" scale="53"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477</vt:i4>
      </vt:variant>
    </vt:vector>
  </HeadingPairs>
  <TitlesOfParts>
    <vt:vector size="487" baseType="lpstr">
      <vt:lpstr>Guidance</vt:lpstr>
      <vt:lpstr>Data Summary</vt:lpstr>
      <vt:lpstr>Data Analysis</vt:lpstr>
      <vt:lpstr>Example Project</vt:lpstr>
      <vt:lpstr>Project1</vt:lpstr>
      <vt:lpstr>Project2</vt:lpstr>
      <vt:lpstr>Project3</vt:lpstr>
      <vt:lpstr>Project4</vt:lpstr>
      <vt:lpstr>Project5</vt:lpstr>
      <vt:lpstr>Project6</vt:lpstr>
      <vt:lpstr>'Example Project'!ActiveCumbria</vt:lpstr>
      <vt:lpstr>Project1!ActiveCumbria</vt:lpstr>
      <vt:lpstr>Project2!ActiveCumbria</vt:lpstr>
      <vt:lpstr>Project3!ActiveCumbria</vt:lpstr>
      <vt:lpstr>Project4!ActiveCumbria</vt:lpstr>
      <vt:lpstr>Project5!ActiveCumbria</vt:lpstr>
      <vt:lpstr>Project6!ActiveCumbria</vt:lpstr>
      <vt:lpstr>'Example Project'!ActiveDevon</vt:lpstr>
      <vt:lpstr>Project1!ActiveDevon</vt:lpstr>
      <vt:lpstr>Project2!ActiveDevon</vt:lpstr>
      <vt:lpstr>Project3!ActiveDevon</vt:lpstr>
      <vt:lpstr>Project4!ActiveDevon</vt:lpstr>
      <vt:lpstr>Project5!ActiveDevon</vt:lpstr>
      <vt:lpstr>Project6!ActiveDevon</vt:lpstr>
      <vt:lpstr>'Example Project'!ActiveDorset</vt:lpstr>
      <vt:lpstr>Project1!ActiveDorset</vt:lpstr>
      <vt:lpstr>Project2!ActiveDorset</vt:lpstr>
      <vt:lpstr>Project3!ActiveDorset</vt:lpstr>
      <vt:lpstr>Project4!ActiveDorset</vt:lpstr>
      <vt:lpstr>Project5!ActiveDorset</vt:lpstr>
      <vt:lpstr>Project6!ActiveDorset</vt:lpstr>
      <vt:lpstr>'Example Project'!ActiveGloucestershire</vt:lpstr>
      <vt:lpstr>Project1!ActiveGloucestershire</vt:lpstr>
      <vt:lpstr>Project2!ActiveGloucestershire</vt:lpstr>
      <vt:lpstr>Project3!ActiveGloucestershire</vt:lpstr>
      <vt:lpstr>Project4!ActiveGloucestershire</vt:lpstr>
      <vt:lpstr>Project5!ActiveGloucestershire</vt:lpstr>
      <vt:lpstr>Project6!ActiveGloucestershire</vt:lpstr>
      <vt:lpstr>'Example Project'!ActiveNorfolk</vt:lpstr>
      <vt:lpstr>Project1!ActiveNorfolk</vt:lpstr>
      <vt:lpstr>Project2!ActiveNorfolk</vt:lpstr>
      <vt:lpstr>Project3!ActiveNorfolk</vt:lpstr>
      <vt:lpstr>Project4!ActiveNorfolk</vt:lpstr>
      <vt:lpstr>Project5!ActiveNorfolk</vt:lpstr>
      <vt:lpstr>Project6!ActiveNorfolk</vt:lpstr>
      <vt:lpstr>'Example Project'!ActiveSurrey</vt:lpstr>
      <vt:lpstr>Project1!ActiveSurrey</vt:lpstr>
      <vt:lpstr>Project2!ActiveSurrey</vt:lpstr>
      <vt:lpstr>Project3!ActiveSurrey</vt:lpstr>
      <vt:lpstr>Project4!ActiveSurrey</vt:lpstr>
      <vt:lpstr>Project5!ActiveSurrey</vt:lpstr>
      <vt:lpstr>Project6!ActiveSurrey</vt:lpstr>
      <vt:lpstr>'Example Project'!ActiveSussex</vt:lpstr>
      <vt:lpstr>Project1!ActiveSussex</vt:lpstr>
      <vt:lpstr>Project2!ActiveSussex</vt:lpstr>
      <vt:lpstr>Project3!ActiveSussex</vt:lpstr>
      <vt:lpstr>Project4!ActiveSussex</vt:lpstr>
      <vt:lpstr>Project5!ActiveSussex</vt:lpstr>
      <vt:lpstr>Project6!ActiveSussex</vt:lpstr>
      <vt:lpstr>'Example Project'!BerkshireSport</vt:lpstr>
      <vt:lpstr>Project1!BerkshireSport</vt:lpstr>
      <vt:lpstr>Project2!BerkshireSport</vt:lpstr>
      <vt:lpstr>Project3!BerkshireSport</vt:lpstr>
      <vt:lpstr>Project4!BerkshireSport</vt:lpstr>
      <vt:lpstr>Project5!BerkshireSport</vt:lpstr>
      <vt:lpstr>Project6!BerkshireSport</vt:lpstr>
      <vt:lpstr>'Example Project'!BirminghamSportandPhysicalActivityPartnership</vt:lpstr>
      <vt:lpstr>Project1!BirminghamSportandPhysicalActivityPartnership</vt:lpstr>
      <vt:lpstr>Project2!BirminghamSportandPhysicalActivityPartnership</vt:lpstr>
      <vt:lpstr>Project3!BirminghamSportandPhysicalActivityPartnership</vt:lpstr>
      <vt:lpstr>Project4!BirminghamSportandPhysicalActivityPartnership</vt:lpstr>
      <vt:lpstr>Project5!BirminghamSportandPhysicalActivityPartnership</vt:lpstr>
      <vt:lpstr>Project6!BirminghamSportandPhysicalActivityPartnership</vt:lpstr>
      <vt:lpstr>'Example Project'!BlackCountryBeActivePartnership</vt:lpstr>
      <vt:lpstr>Project1!BlackCountryBeActivePartnership</vt:lpstr>
      <vt:lpstr>Project2!BlackCountryBeActivePartnership</vt:lpstr>
      <vt:lpstr>Project3!BlackCountryBeActivePartnership</vt:lpstr>
      <vt:lpstr>Project4!BlackCountryBeActivePartnership</vt:lpstr>
      <vt:lpstr>Project5!BlackCountryBeActivePartnership</vt:lpstr>
      <vt:lpstr>Project6!BlackCountryBeActivePartnership</vt:lpstr>
      <vt:lpstr>'Example Project'!BucksandMiltonKeynesSportsPartnership</vt:lpstr>
      <vt:lpstr>Project1!BucksandMiltonKeynesSportsPartnership</vt:lpstr>
      <vt:lpstr>Project2!BucksandMiltonKeynesSportsPartnership</vt:lpstr>
      <vt:lpstr>Project3!BucksandMiltonKeynesSportsPartnership</vt:lpstr>
      <vt:lpstr>Project4!BucksandMiltonKeynesSportsPartnership</vt:lpstr>
      <vt:lpstr>Project5!BucksandMiltonKeynesSportsPartnership</vt:lpstr>
      <vt:lpstr>Project6!BucksandMiltonKeynesSportsPartnership</vt:lpstr>
      <vt:lpstr>'Example Project'!CheshireandWarringtonSportsPartnership</vt:lpstr>
      <vt:lpstr>Project1!CheshireandWarringtonSportsPartnership</vt:lpstr>
      <vt:lpstr>Project2!CheshireandWarringtonSportsPartnership</vt:lpstr>
      <vt:lpstr>Project3!CheshireandWarringtonSportsPartnership</vt:lpstr>
      <vt:lpstr>Project4!CheshireandWarringtonSportsPartnership</vt:lpstr>
      <vt:lpstr>Project5!CheshireandWarringtonSportsPartnership</vt:lpstr>
      <vt:lpstr>Project6!CheshireandWarringtonSportsPartnership</vt:lpstr>
      <vt:lpstr>'Example Project'!CornwallSportsPartnership</vt:lpstr>
      <vt:lpstr>Project1!CornwallSportsPartnership</vt:lpstr>
      <vt:lpstr>Project2!CornwallSportsPartnership</vt:lpstr>
      <vt:lpstr>Project3!CornwallSportsPartnership</vt:lpstr>
      <vt:lpstr>Project4!CornwallSportsPartnership</vt:lpstr>
      <vt:lpstr>Project5!CornwallSportsPartnership</vt:lpstr>
      <vt:lpstr>Project6!CornwallSportsPartnership</vt:lpstr>
      <vt:lpstr>'Example Project'!CountyDurhamSport</vt:lpstr>
      <vt:lpstr>Project1!CountyDurhamSport</vt:lpstr>
      <vt:lpstr>Project2!CountyDurhamSport</vt:lpstr>
      <vt:lpstr>Project3!CountyDurhamSport</vt:lpstr>
      <vt:lpstr>Project4!CountyDurhamSport</vt:lpstr>
      <vt:lpstr>Project5!CountyDurhamSport</vt:lpstr>
      <vt:lpstr>Project6!CountyDurhamSport</vt:lpstr>
      <vt:lpstr>'Example Project'!CoventrySolihullandWarwickshireSport</vt:lpstr>
      <vt:lpstr>Project1!CoventrySolihullandWarwickshireSport</vt:lpstr>
      <vt:lpstr>Project2!CoventrySolihullandWarwickshireSport</vt:lpstr>
      <vt:lpstr>Project3!CoventrySolihullandWarwickshireSport</vt:lpstr>
      <vt:lpstr>Project4!CoventrySolihullandWarwickshireSport</vt:lpstr>
      <vt:lpstr>Project5!CoventrySolihullandWarwickshireSport</vt:lpstr>
      <vt:lpstr>Project6!CoventrySolihullandWarwickshireSport</vt:lpstr>
      <vt:lpstr>'Example Project'!DelivererType</vt:lpstr>
      <vt:lpstr>Project1!DelivererType</vt:lpstr>
      <vt:lpstr>Project2!DelivererType</vt:lpstr>
      <vt:lpstr>Project3!DelivererType</vt:lpstr>
      <vt:lpstr>Project4!DelivererType</vt:lpstr>
      <vt:lpstr>Project5!DelivererType</vt:lpstr>
      <vt:lpstr>Project6!DelivererType</vt:lpstr>
      <vt:lpstr>'Example Project'!DeliveryQuarter</vt:lpstr>
      <vt:lpstr>Project1!DeliveryQuarter</vt:lpstr>
      <vt:lpstr>Project2!DeliveryQuarter</vt:lpstr>
      <vt:lpstr>Project3!DeliveryQuarter</vt:lpstr>
      <vt:lpstr>Project4!DeliveryQuarter</vt:lpstr>
      <vt:lpstr>Project5!DeliveryQuarter</vt:lpstr>
      <vt:lpstr>Project6!DeliveryQuarter</vt:lpstr>
      <vt:lpstr>'Example Project'!DerbyshireSport</vt:lpstr>
      <vt:lpstr>Project1!DerbyshireSport</vt:lpstr>
      <vt:lpstr>Project2!DerbyshireSport</vt:lpstr>
      <vt:lpstr>Project3!DerbyshireSport</vt:lpstr>
      <vt:lpstr>Project4!DerbyshireSport</vt:lpstr>
      <vt:lpstr>Project5!DerbyshireSport</vt:lpstr>
      <vt:lpstr>Project6!DerbyshireSport</vt:lpstr>
      <vt:lpstr>'Example Project'!East</vt:lpstr>
      <vt:lpstr>Project1!East</vt:lpstr>
      <vt:lpstr>Project2!East</vt:lpstr>
      <vt:lpstr>Project3!East</vt:lpstr>
      <vt:lpstr>Project4!East</vt:lpstr>
      <vt:lpstr>Project5!East</vt:lpstr>
      <vt:lpstr>Project6!East</vt:lpstr>
      <vt:lpstr>'Example Project'!EastMidlands</vt:lpstr>
      <vt:lpstr>Project1!EastMidlands</vt:lpstr>
      <vt:lpstr>Project2!EastMidlands</vt:lpstr>
      <vt:lpstr>Project3!EastMidlands</vt:lpstr>
      <vt:lpstr>Project4!EastMidlands</vt:lpstr>
      <vt:lpstr>Project5!EastMidlands</vt:lpstr>
      <vt:lpstr>Project6!EastMidlands</vt:lpstr>
      <vt:lpstr>'Example Project'!EnergizeShropshireTelfordandWrekin</vt:lpstr>
      <vt:lpstr>Project1!EnergizeShropshireTelfordandWrekin</vt:lpstr>
      <vt:lpstr>Project2!EnergizeShropshireTelfordandWrekin</vt:lpstr>
      <vt:lpstr>Project3!EnergizeShropshireTelfordandWrekin</vt:lpstr>
      <vt:lpstr>Project4!EnergizeShropshireTelfordandWrekin</vt:lpstr>
      <vt:lpstr>Project5!EnergizeShropshireTelfordandWrekin</vt:lpstr>
      <vt:lpstr>Project6!EnergizeShropshireTelfordandWrekin</vt:lpstr>
      <vt:lpstr>'Example Project'!GreaterSport</vt:lpstr>
      <vt:lpstr>Project1!GreaterSport</vt:lpstr>
      <vt:lpstr>Project2!GreaterSport</vt:lpstr>
      <vt:lpstr>Project3!GreaterSport</vt:lpstr>
      <vt:lpstr>Project4!GreaterSport</vt:lpstr>
      <vt:lpstr>Project5!GreaterSport</vt:lpstr>
      <vt:lpstr>Project6!GreaterSport</vt:lpstr>
      <vt:lpstr>'Example Project'!HertfordshireSportsPartnership</vt:lpstr>
      <vt:lpstr>Project1!HertfordshireSportsPartnership</vt:lpstr>
      <vt:lpstr>Project2!HertfordshireSportsPartnership</vt:lpstr>
      <vt:lpstr>Project3!HertfordshireSportsPartnership</vt:lpstr>
      <vt:lpstr>Project4!HertfordshireSportsPartnership</vt:lpstr>
      <vt:lpstr>Project5!HertfordshireSportsPartnership</vt:lpstr>
      <vt:lpstr>Project6!HertfordshireSportsPartnership</vt:lpstr>
      <vt:lpstr>'Example Project'!HumberSportsPartnership</vt:lpstr>
      <vt:lpstr>Project1!HumberSportsPartnership</vt:lpstr>
      <vt:lpstr>Project2!HumberSportsPartnership</vt:lpstr>
      <vt:lpstr>Project3!HumberSportsPartnership</vt:lpstr>
      <vt:lpstr>Project4!HumberSportsPartnership</vt:lpstr>
      <vt:lpstr>Project5!HumberSportsPartnership</vt:lpstr>
      <vt:lpstr>Project6!HumberSportsPartnership</vt:lpstr>
      <vt:lpstr>'Example Project'!KentSport</vt:lpstr>
      <vt:lpstr>Project1!KentSport</vt:lpstr>
      <vt:lpstr>Project2!KentSport</vt:lpstr>
      <vt:lpstr>Project3!KentSport</vt:lpstr>
      <vt:lpstr>Project4!KentSport</vt:lpstr>
      <vt:lpstr>Project5!KentSport</vt:lpstr>
      <vt:lpstr>Project6!KentSport</vt:lpstr>
      <vt:lpstr>'Example Project'!LancashireSportsPartnership</vt:lpstr>
      <vt:lpstr>Project1!LancashireSportsPartnership</vt:lpstr>
      <vt:lpstr>Project2!LancashireSportsPartnership</vt:lpstr>
      <vt:lpstr>Project3!LancashireSportsPartnership</vt:lpstr>
      <vt:lpstr>Project4!LancashireSportsPartnership</vt:lpstr>
      <vt:lpstr>Project5!LancashireSportsPartnership</vt:lpstr>
      <vt:lpstr>Project6!LancashireSportsPartnership</vt:lpstr>
      <vt:lpstr>'Example Project'!LeicestershireandRutlandSportsPartnership</vt:lpstr>
      <vt:lpstr>Project1!LeicestershireandRutlandSportsPartnership</vt:lpstr>
      <vt:lpstr>Project2!LeicestershireandRutlandSportsPartnership</vt:lpstr>
      <vt:lpstr>Project3!LeicestershireandRutlandSportsPartnership</vt:lpstr>
      <vt:lpstr>Project4!LeicestershireandRutlandSportsPartnership</vt:lpstr>
      <vt:lpstr>Project5!LeicestershireandRutlandSportsPartnership</vt:lpstr>
      <vt:lpstr>Project6!LeicestershireandRutlandSportsPartnership</vt:lpstr>
      <vt:lpstr>'Example Project'!LincolnshireSportsPartnership</vt:lpstr>
      <vt:lpstr>Project1!LincolnshireSportsPartnership</vt:lpstr>
      <vt:lpstr>Project2!LincolnshireSportsPartnership</vt:lpstr>
      <vt:lpstr>Project3!LincolnshireSportsPartnership</vt:lpstr>
      <vt:lpstr>Project4!LincolnshireSportsPartnership</vt:lpstr>
      <vt:lpstr>Project5!LincolnshireSportsPartnership</vt:lpstr>
      <vt:lpstr>Project6!LincolnshireSportsPartnership</vt:lpstr>
      <vt:lpstr>'Example Project'!LivingSport</vt:lpstr>
      <vt:lpstr>Project1!LivingSport</vt:lpstr>
      <vt:lpstr>Project2!LivingSport</vt:lpstr>
      <vt:lpstr>Project3!LivingSport</vt:lpstr>
      <vt:lpstr>Project4!LivingSport</vt:lpstr>
      <vt:lpstr>Project5!LivingSport</vt:lpstr>
      <vt:lpstr>Project6!LivingSport</vt:lpstr>
      <vt:lpstr>'Example Project'!London</vt:lpstr>
      <vt:lpstr>Project1!London</vt:lpstr>
      <vt:lpstr>Project2!London</vt:lpstr>
      <vt:lpstr>Project3!London</vt:lpstr>
      <vt:lpstr>Project4!London</vt:lpstr>
      <vt:lpstr>Project5!London</vt:lpstr>
      <vt:lpstr>Project6!London</vt:lpstr>
      <vt:lpstr>'Example Project'!MerseysideSportsPartnership</vt:lpstr>
      <vt:lpstr>Project1!MerseysideSportsPartnership</vt:lpstr>
      <vt:lpstr>Project2!MerseysideSportsPartnership</vt:lpstr>
      <vt:lpstr>Project3!MerseysideSportsPartnership</vt:lpstr>
      <vt:lpstr>Project4!MerseysideSportsPartnership</vt:lpstr>
      <vt:lpstr>Project5!MerseysideSportsPartnership</vt:lpstr>
      <vt:lpstr>Project6!MerseysideSportsPartnership</vt:lpstr>
      <vt:lpstr>'Example Project'!NGBInvolvement</vt:lpstr>
      <vt:lpstr>Project2!NGBInvolvement</vt:lpstr>
      <vt:lpstr>Project3!NGBInvolvement</vt:lpstr>
      <vt:lpstr>Project4!NGBInvolvement</vt:lpstr>
      <vt:lpstr>Project5!NGBInvolvement</vt:lpstr>
      <vt:lpstr>Project6!NGBInvolvement</vt:lpstr>
      <vt:lpstr>NGBInvolvement</vt:lpstr>
      <vt:lpstr>'Example Project'!NoofBlocks</vt:lpstr>
      <vt:lpstr>Project1!NoofBlocks</vt:lpstr>
      <vt:lpstr>Project2!NoofBlocks</vt:lpstr>
      <vt:lpstr>Project3!NoofBlocks</vt:lpstr>
      <vt:lpstr>Project4!NoofBlocks</vt:lpstr>
      <vt:lpstr>Project5!NoofBlocks</vt:lpstr>
      <vt:lpstr>Project6!NoofBlocks</vt:lpstr>
      <vt:lpstr>'Example Project'!NoofSessions</vt:lpstr>
      <vt:lpstr>Project1!NoofSessions</vt:lpstr>
      <vt:lpstr>Project2!NoofSessions</vt:lpstr>
      <vt:lpstr>Project3!NoofSessions</vt:lpstr>
      <vt:lpstr>Project4!NoofSessions</vt:lpstr>
      <vt:lpstr>Project5!NoofSessions</vt:lpstr>
      <vt:lpstr>Project6!NoofSessions</vt:lpstr>
      <vt:lpstr>'Example Project'!NorthamptonshireSport</vt:lpstr>
      <vt:lpstr>Project1!NorthamptonshireSport</vt:lpstr>
      <vt:lpstr>Project2!NorthamptonshireSport</vt:lpstr>
      <vt:lpstr>Project3!NorthamptonshireSport</vt:lpstr>
      <vt:lpstr>Project4!NorthamptonshireSport</vt:lpstr>
      <vt:lpstr>Project5!NorthamptonshireSport</vt:lpstr>
      <vt:lpstr>Project6!NorthamptonshireSport</vt:lpstr>
      <vt:lpstr>'Example Project'!NorthEast</vt:lpstr>
      <vt:lpstr>Project1!NorthEast</vt:lpstr>
      <vt:lpstr>Project2!NorthEast</vt:lpstr>
      <vt:lpstr>Project3!NorthEast</vt:lpstr>
      <vt:lpstr>Project4!NorthEast</vt:lpstr>
      <vt:lpstr>Project5!NorthEast</vt:lpstr>
      <vt:lpstr>Project6!NorthEast</vt:lpstr>
      <vt:lpstr>'Example Project'!NorthumberlandSport</vt:lpstr>
      <vt:lpstr>Project1!NorthumberlandSport</vt:lpstr>
      <vt:lpstr>Project2!NorthumberlandSport</vt:lpstr>
      <vt:lpstr>Project3!NorthumberlandSport</vt:lpstr>
      <vt:lpstr>Project4!NorthumberlandSport</vt:lpstr>
      <vt:lpstr>Project5!NorthumberlandSport</vt:lpstr>
      <vt:lpstr>Project6!NorthumberlandSport</vt:lpstr>
      <vt:lpstr>'Example Project'!NorthWest</vt:lpstr>
      <vt:lpstr>Project1!NorthWest</vt:lpstr>
      <vt:lpstr>Project2!NorthWest</vt:lpstr>
      <vt:lpstr>Project3!NorthWest</vt:lpstr>
      <vt:lpstr>Project4!NorthWest</vt:lpstr>
      <vt:lpstr>Project5!NorthWest</vt:lpstr>
      <vt:lpstr>Project6!NorthWest</vt:lpstr>
      <vt:lpstr>'Example Project'!NorthYorkshireSport</vt:lpstr>
      <vt:lpstr>Project1!NorthYorkshireSport</vt:lpstr>
      <vt:lpstr>Project2!NorthYorkshireSport</vt:lpstr>
      <vt:lpstr>Project3!NorthYorkshireSport</vt:lpstr>
      <vt:lpstr>Project4!NorthYorkshireSport</vt:lpstr>
      <vt:lpstr>Project5!NorthYorkshireSport</vt:lpstr>
      <vt:lpstr>Project6!NorthYorkshireSport</vt:lpstr>
      <vt:lpstr>'Example Project'!OxfordshireSportsPartnership</vt:lpstr>
      <vt:lpstr>Project1!OxfordshireSportsPartnership</vt:lpstr>
      <vt:lpstr>Project2!OxfordshireSportsPartnership</vt:lpstr>
      <vt:lpstr>Project3!OxfordshireSportsPartnership</vt:lpstr>
      <vt:lpstr>Project4!OxfordshireSportsPartnership</vt:lpstr>
      <vt:lpstr>Project5!OxfordshireSportsPartnership</vt:lpstr>
      <vt:lpstr>Project6!OxfordshireSportsPartnership</vt:lpstr>
      <vt:lpstr>'Example Project'!Print_Area</vt:lpstr>
      <vt:lpstr>Guidance!Print_Area</vt:lpstr>
      <vt:lpstr>Project1!Print_Area</vt:lpstr>
      <vt:lpstr>Project2!Print_Area</vt:lpstr>
      <vt:lpstr>Project3!Print_Area</vt:lpstr>
      <vt:lpstr>Project4!Print_Area</vt:lpstr>
      <vt:lpstr>Project5!Print_Area</vt:lpstr>
      <vt:lpstr>Project6!Print_Area</vt:lpstr>
      <vt:lpstr>'Example Project'!ProActiveCentralLondon</vt:lpstr>
      <vt:lpstr>Project1!ProActiveCentralLondon</vt:lpstr>
      <vt:lpstr>Project2!ProActiveCentralLondon</vt:lpstr>
      <vt:lpstr>Project3!ProActiveCentralLondon</vt:lpstr>
      <vt:lpstr>Project4!ProActiveCentralLondon</vt:lpstr>
      <vt:lpstr>Project5!ProActiveCentralLondon</vt:lpstr>
      <vt:lpstr>Project6!ProActiveCentralLondon</vt:lpstr>
      <vt:lpstr>'Example Project'!ProActiveEastLondon</vt:lpstr>
      <vt:lpstr>Project1!ProActiveEastLondon</vt:lpstr>
      <vt:lpstr>Project2!ProActiveEastLondon</vt:lpstr>
      <vt:lpstr>Project3!ProActiveEastLondon</vt:lpstr>
      <vt:lpstr>Project4!ProActiveEastLondon</vt:lpstr>
      <vt:lpstr>Project5!ProActiveEastLondon</vt:lpstr>
      <vt:lpstr>Project6!ProActiveEastLondon</vt:lpstr>
      <vt:lpstr>'Example Project'!ProActiveNorthLondon</vt:lpstr>
      <vt:lpstr>Project1!ProActiveNorthLondon</vt:lpstr>
      <vt:lpstr>Project2!ProActiveNorthLondon</vt:lpstr>
      <vt:lpstr>Project3!ProActiveNorthLondon</vt:lpstr>
      <vt:lpstr>Project4!ProActiveNorthLondon</vt:lpstr>
      <vt:lpstr>Project5!ProActiveNorthLondon</vt:lpstr>
      <vt:lpstr>Project6!ProActiveNorthLondon</vt:lpstr>
      <vt:lpstr>'Example Project'!ProActiveSouthLondon</vt:lpstr>
      <vt:lpstr>Project1!ProActiveSouthLondon</vt:lpstr>
      <vt:lpstr>Project2!ProActiveSouthLondon</vt:lpstr>
      <vt:lpstr>Project3!ProActiveSouthLondon</vt:lpstr>
      <vt:lpstr>Project4!ProActiveSouthLondon</vt:lpstr>
      <vt:lpstr>Project5!ProActiveSouthLondon</vt:lpstr>
      <vt:lpstr>Project6!ProActiveSouthLondon</vt:lpstr>
      <vt:lpstr>'Example Project'!ProActiveWestLondon</vt:lpstr>
      <vt:lpstr>Project1!ProActiveWestLondon</vt:lpstr>
      <vt:lpstr>Project2!ProActiveWestLondon</vt:lpstr>
      <vt:lpstr>Project3!ProActiveWestLondon</vt:lpstr>
      <vt:lpstr>Project4!ProActiveWestLondon</vt:lpstr>
      <vt:lpstr>Project5!ProActiveWestLondon</vt:lpstr>
      <vt:lpstr>Project6!ProActiveWestLondon</vt:lpstr>
      <vt:lpstr>'Example Project'!Region</vt:lpstr>
      <vt:lpstr>Project1!Region</vt:lpstr>
      <vt:lpstr>Project2!Region</vt:lpstr>
      <vt:lpstr>Project3!Region</vt:lpstr>
      <vt:lpstr>Project4!Region</vt:lpstr>
      <vt:lpstr>Project5!Region</vt:lpstr>
      <vt:lpstr>Project6!Region</vt:lpstr>
      <vt:lpstr>'Example Project'!SettingType</vt:lpstr>
      <vt:lpstr>Project1!SettingType</vt:lpstr>
      <vt:lpstr>Project2!SettingType</vt:lpstr>
      <vt:lpstr>Project3!SettingType</vt:lpstr>
      <vt:lpstr>Project4!SettingType</vt:lpstr>
      <vt:lpstr>Project5!SettingType</vt:lpstr>
      <vt:lpstr>Project6!SettingType</vt:lpstr>
      <vt:lpstr>'Example Project'!SomersetActivityandSportsPartnership</vt:lpstr>
      <vt:lpstr>Project1!SomersetActivityandSportsPartnership</vt:lpstr>
      <vt:lpstr>Project2!SomersetActivityandSportsPartnership</vt:lpstr>
      <vt:lpstr>Project3!SomersetActivityandSportsPartnership</vt:lpstr>
      <vt:lpstr>Project4!SomersetActivityandSportsPartnership</vt:lpstr>
      <vt:lpstr>Project5!SomersetActivityandSportsPartnership</vt:lpstr>
      <vt:lpstr>Project6!SomersetActivityandSportsPartnership</vt:lpstr>
      <vt:lpstr>'Example Project'!SouthEast</vt:lpstr>
      <vt:lpstr>Project1!SouthEast</vt:lpstr>
      <vt:lpstr>Project2!SouthEast</vt:lpstr>
      <vt:lpstr>Project3!SouthEast</vt:lpstr>
      <vt:lpstr>Project4!SouthEast</vt:lpstr>
      <vt:lpstr>Project5!SouthEast</vt:lpstr>
      <vt:lpstr>Project6!SouthEast</vt:lpstr>
      <vt:lpstr>'Example Project'!SouthWest</vt:lpstr>
      <vt:lpstr>Project1!SouthWest</vt:lpstr>
      <vt:lpstr>Project2!SouthWest</vt:lpstr>
      <vt:lpstr>Project3!SouthWest</vt:lpstr>
      <vt:lpstr>Project4!SouthWest</vt:lpstr>
      <vt:lpstr>Project5!SouthWest</vt:lpstr>
      <vt:lpstr>Project6!SouthWest</vt:lpstr>
      <vt:lpstr>'Example Project'!SouthYorkshireSport</vt:lpstr>
      <vt:lpstr>Project1!SouthYorkshireSport</vt:lpstr>
      <vt:lpstr>Project2!SouthYorkshireSport</vt:lpstr>
      <vt:lpstr>Project3!SouthYorkshireSport</vt:lpstr>
      <vt:lpstr>Project4!SouthYorkshireSport</vt:lpstr>
      <vt:lpstr>Project5!SouthYorkshireSport</vt:lpstr>
      <vt:lpstr>Project6!SouthYorkshireSport</vt:lpstr>
      <vt:lpstr>'Example Project'!Sport</vt:lpstr>
      <vt:lpstr>Project1!Sport</vt:lpstr>
      <vt:lpstr>Project2!Sport</vt:lpstr>
      <vt:lpstr>Project3!Sport</vt:lpstr>
      <vt:lpstr>Project4!Sport</vt:lpstr>
      <vt:lpstr>Project5!Sport</vt:lpstr>
      <vt:lpstr>Project6!Sport</vt:lpstr>
      <vt:lpstr>'Example Project'!SportAcrossStaffordshireandStokeonTrent</vt:lpstr>
      <vt:lpstr>Project1!SportAcrossStaffordshireandStokeonTrent</vt:lpstr>
      <vt:lpstr>Project2!SportAcrossStaffordshireandStokeonTrent</vt:lpstr>
      <vt:lpstr>Project3!SportAcrossStaffordshireandStokeonTrent</vt:lpstr>
      <vt:lpstr>Project4!SportAcrossStaffordshireandStokeonTrent</vt:lpstr>
      <vt:lpstr>Project5!SportAcrossStaffordshireandStokeonTrent</vt:lpstr>
      <vt:lpstr>Project6!SportAcrossStaffordshireandStokeonTrent</vt:lpstr>
      <vt:lpstr>'Example Project'!SportEssex</vt:lpstr>
      <vt:lpstr>Project1!SportEssex</vt:lpstr>
      <vt:lpstr>Project2!SportEssex</vt:lpstr>
      <vt:lpstr>Project3!SportEssex</vt:lpstr>
      <vt:lpstr>Project4!SportEssex</vt:lpstr>
      <vt:lpstr>Project5!SportEssex</vt:lpstr>
      <vt:lpstr>Project6!SportEssex</vt:lpstr>
      <vt:lpstr>'Example Project'!SportHampshireandIOW</vt:lpstr>
      <vt:lpstr>Project1!SportHampshireandIOW</vt:lpstr>
      <vt:lpstr>Project2!SportHampshireandIOW</vt:lpstr>
      <vt:lpstr>Project3!SportHampshireandIOW</vt:lpstr>
      <vt:lpstr>Project4!SportHampshireandIOW</vt:lpstr>
      <vt:lpstr>Project5!SportHampshireandIOW</vt:lpstr>
      <vt:lpstr>Project6!SportHampshireandIOW</vt:lpstr>
      <vt:lpstr>'Example Project'!SportNottinghamshire</vt:lpstr>
      <vt:lpstr>Project1!SportNottinghamshire</vt:lpstr>
      <vt:lpstr>Project2!SportNottinghamshire</vt:lpstr>
      <vt:lpstr>Project3!SportNottinghamshire</vt:lpstr>
      <vt:lpstr>Project4!SportNottinghamshire</vt:lpstr>
      <vt:lpstr>Project5!SportNottinghamshire</vt:lpstr>
      <vt:lpstr>Project6!SportNottinghamshire</vt:lpstr>
      <vt:lpstr>'Example Project'!Sports</vt:lpstr>
      <vt:lpstr>Project2!Sports</vt:lpstr>
      <vt:lpstr>Project3!Sports</vt:lpstr>
      <vt:lpstr>Project4!Sports</vt:lpstr>
      <vt:lpstr>Project5!Sports</vt:lpstr>
      <vt:lpstr>Project6!Sports</vt:lpstr>
      <vt:lpstr>Sports</vt:lpstr>
      <vt:lpstr>'Example Project'!SportsPartnershipHerefordshireandWorcestershire</vt:lpstr>
      <vt:lpstr>Project1!SportsPartnershipHerefordshireandWorcestershire</vt:lpstr>
      <vt:lpstr>Project2!SportsPartnershipHerefordshireandWorcestershire</vt:lpstr>
      <vt:lpstr>Project3!SportsPartnershipHerefordshireandWorcestershire</vt:lpstr>
      <vt:lpstr>Project4!SportsPartnershipHerefordshireandWorcestershire</vt:lpstr>
      <vt:lpstr>Project5!SportsPartnershipHerefordshireandWorcestershire</vt:lpstr>
      <vt:lpstr>Project6!SportsPartnershipHerefordshireandWorcestershire</vt:lpstr>
      <vt:lpstr>'Example Project'!SuffolkSport</vt:lpstr>
      <vt:lpstr>Project1!SuffolkSport</vt:lpstr>
      <vt:lpstr>Project2!SuffolkSport</vt:lpstr>
      <vt:lpstr>Project3!SuffolkSport</vt:lpstr>
      <vt:lpstr>Project4!SuffolkSport</vt:lpstr>
      <vt:lpstr>Project5!SuffolkSport</vt:lpstr>
      <vt:lpstr>Project6!SuffolkSport</vt:lpstr>
      <vt:lpstr>'Example Project'!TeamBedsandLuton</vt:lpstr>
      <vt:lpstr>Project1!TeamBedsandLuton</vt:lpstr>
      <vt:lpstr>Project2!TeamBedsandLuton</vt:lpstr>
      <vt:lpstr>Project3!TeamBedsandLuton</vt:lpstr>
      <vt:lpstr>Project4!TeamBedsandLuton</vt:lpstr>
      <vt:lpstr>Project5!TeamBedsandLuton</vt:lpstr>
      <vt:lpstr>Project6!TeamBedsandLuton</vt:lpstr>
      <vt:lpstr>'Example Project'!TeesValleySportsPartnership</vt:lpstr>
      <vt:lpstr>Project1!TeesValleySportsPartnership</vt:lpstr>
      <vt:lpstr>Project2!TeesValleySportsPartnership</vt:lpstr>
      <vt:lpstr>Project3!TeesValleySportsPartnership</vt:lpstr>
      <vt:lpstr>Project4!TeesValleySportsPartnership</vt:lpstr>
      <vt:lpstr>Project5!TeesValleySportsPartnership</vt:lpstr>
      <vt:lpstr>Project6!TeesValleySportsPartnership</vt:lpstr>
      <vt:lpstr>'Example Project'!TyneandWearSport</vt:lpstr>
      <vt:lpstr>Project1!TyneandWearSport</vt:lpstr>
      <vt:lpstr>Project2!TyneandWearSport</vt:lpstr>
      <vt:lpstr>Project3!TyneandWearSport</vt:lpstr>
      <vt:lpstr>Project4!TyneandWearSport</vt:lpstr>
      <vt:lpstr>Project5!TyneandWearSport</vt:lpstr>
      <vt:lpstr>Project6!TyneandWearSport</vt:lpstr>
      <vt:lpstr>'Example Project'!Wesport</vt:lpstr>
      <vt:lpstr>Project1!Wesport</vt:lpstr>
      <vt:lpstr>Project2!Wesport</vt:lpstr>
      <vt:lpstr>Project3!Wesport</vt:lpstr>
      <vt:lpstr>Project4!Wesport</vt:lpstr>
      <vt:lpstr>Project5!Wesport</vt:lpstr>
      <vt:lpstr>Project6!Wesport</vt:lpstr>
      <vt:lpstr>'Example Project'!WestMidlands</vt:lpstr>
      <vt:lpstr>Project1!WestMidlands</vt:lpstr>
      <vt:lpstr>Project2!WestMidlands</vt:lpstr>
      <vt:lpstr>Project3!WestMidlands</vt:lpstr>
      <vt:lpstr>Project4!WestMidlands</vt:lpstr>
      <vt:lpstr>Project5!WestMidlands</vt:lpstr>
      <vt:lpstr>Project6!WestMidlands</vt:lpstr>
      <vt:lpstr>'Example Project'!WestYorkshireSport</vt:lpstr>
      <vt:lpstr>Project1!WestYorkshireSport</vt:lpstr>
      <vt:lpstr>Project2!WestYorkshireSport</vt:lpstr>
      <vt:lpstr>Project3!WestYorkshireSport</vt:lpstr>
      <vt:lpstr>Project4!WestYorkshireSport</vt:lpstr>
      <vt:lpstr>Project5!WestYorkshireSport</vt:lpstr>
      <vt:lpstr>Project6!WestYorkshireSport</vt:lpstr>
      <vt:lpstr>'Example Project'!WiltshireandSwindonActivityandSportsPartnership</vt:lpstr>
      <vt:lpstr>Project1!WiltshireandSwindonActivityandSportsPartnership</vt:lpstr>
      <vt:lpstr>Project2!WiltshireandSwindonActivityandSportsPartnership</vt:lpstr>
      <vt:lpstr>Project3!WiltshireandSwindonActivityandSportsPartnership</vt:lpstr>
      <vt:lpstr>Project4!WiltshireandSwindonActivityandSportsPartnership</vt:lpstr>
      <vt:lpstr>Project5!WiltshireandSwindonActivityandSportsPartnership</vt:lpstr>
      <vt:lpstr>Project6!WiltshireandSwindonActivityandSportsPartnership</vt:lpstr>
      <vt:lpstr>'Example Project'!Yorkshire</vt:lpstr>
      <vt:lpstr>Project1!Yorkshire</vt:lpstr>
      <vt:lpstr>Project2!Yorkshire</vt:lpstr>
      <vt:lpstr>Project3!Yorkshire</vt:lpstr>
      <vt:lpstr>Project4!Yorkshire</vt:lpstr>
      <vt:lpstr>Project5!Yorkshire</vt:lpstr>
      <vt:lpstr>Project6!Yorkshire</vt:lpstr>
    </vt:vector>
  </TitlesOfParts>
  <Company>Sport England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Liney</dc:creator>
  <cp:lastModifiedBy>Duncan Skelton</cp:lastModifiedBy>
  <cp:lastPrinted>2012-09-20T09:55:01Z</cp:lastPrinted>
  <dcterms:created xsi:type="dcterms:W3CDTF">2009-09-18T09:39:43Z</dcterms:created>
  <dcterms:modified xsi:type="dcterms:W3CDTF">2012-10-05T13:07:09Z</dcterms:modified>
</cp:coreProperties>
</file>